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Hospital episodes linked to dispensations/"/>
    </mc:Choice>
  </mc:AlternateContent>
  <xr:revisionPtr revIDLastSave="0" documentId="11_2CD9EA34A3650719AEA9037A6203DE51EE71E7B7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upplFig" sheetId="3" r:id="rId1"/>
    <sheet name="SupplTable_count_crdrt" sheetId="8" r:id="rId2"/>
    <sheet name="fig_tbl_data" sheetId="6" r:id="rId3"/>
    <sheet name="orig_data" sheetId="1" r:id="rId4"/>
  </sheets>
  <definedNames>
    <definedName name="IDX" localSheetId="3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8" l="1"/>
  <c r="H8" i="8"/>
  <c r="L8" i="8"/>
  <c r="D10" i="8"/>
  <c r="H10" i="8"/>
  <c r="L10" i="8"/>
  <c r="D12" i="8"/>
  <c r="H12" i="8"/>
  <c r="L12" i="8"/>
  <c r="L10" i="6"/>
  <c r="J10" i="6"/>
  <c r="J12" i="8" s="1"/>
  <c r="H10" i="6"/>
  <c r="F10" i="6"/>
  <c r="F12" i="8" s="1"/>
  <c r="D10" i="6"/>
  <c r="L9" i="6"/>
  <c r="L11" i="8" s="1"/>
  <c r="J9" i="6"/>
  <c r="J11" i="8" s="1"/>
  <c r="H9" i="6"/>
  <c r="H11" i="8" s="1"/>
  <c r="F9" i="6"/>
  <c r="F11" i="8" s="1"/>
  <c r="D9" i="6"/>
  <c r="D11" i="8" s="1"/>
  <c r="L8" i="6"/>
  <c r="J8" i="6"/>
  <c r="J10" i="8" s="1"/>
  <c r="H8" i="6"/>
  <c r="F8" i="6"/>
  <c r="F10" i="8" s="1"/>
  <c r="D8" i="6"/>
  <c r="L7" i="6"/>
  <c r="L9" i="8" s="1"/>
  <c r="J7" i="6"/>
  <c r="J9" i="8" s="1"/>
  <c r="H7" i="6"/>
  <c r="H9" i="8" s="1"/>
  <c r="F7" i="6"/>
  <c r="F9" i="8" s="1"/>
  <c r="D7" i="6"/>
  <c r="D9" i="8" s="1"/>
  <c r="L6" i="6"/>
  <c r="J6" i="6"/>
  <c r="J8" i="8" s="1"/>
  <c r="H6" i="6"/>
  <c r="F6" i="6"/>
  <c r="F8" i="8" s="1"/>
  <c r="D6" i="6"/>
  <c r="L5" i="6"/>
  <c r="L7" i="8" s="1"/>
  <c r="J5" i="6"/>
  <c r="J7" i="8" s="1"/>
  <c r="H5" i="6"/>
  <c r="H7" i="8" s="1"/>
  <c r="F5" i="6"/>
  <c r="F7" i="8" s="1"/>
  <c r="D5" i="6"/>
  <c r="D7" i="8" s="1"/>
  <c r="B10" i="6"/>
  <c r="B12" i="8" s="1"/>
  <c r="B9" i="6"/>
  <c r="B11" i="8" s="1"/>
  <c r="B8" i="6"/>
  <c r="B10" i="8" s="1"/>
  <c r="B7" i="6"/>
  <c r="B9" i="8" s="1"/>
  <c r="B6" i="6"/>
  <c r="B8" i="8" s="1"/>
  <c r="B5" i="6"/>
  <c r="B7" i="8" s="1"/>
  <c r="L11" i="6"/>
  <c r="J11" i="6"/>
  <c r="H11" i="6"/>
  <c r="F11" i="6"/>
  <c r="D11" i="6"/>
  <c r="B11" i="6"/>
  <c r="L12" i="6"/>
  <c r="J12" i="6"/>
  <c r="H12" i="6"/>
  <c r="F12" i="6"/>
  <c r="D12" i="6"/>
  <c r="B12" i="6"/>
  <c r="I12" i="8" l="1"/>
  <c r="M10" i="6"/>
  <c r="M12" i="8" s="1"/>
  <c r="K10" i="6"/>
  <c r="K12" i="8" s="1"/>
  <c r="I10" i="6"/>
  <c r="G10" i="6"/>
  <c r="G12" i="8" s="1"/>
  <c r="E10" i="6"/>
  <c r="E12" i="8" s="1"/>
  <c r="C10" i="6"/>
  <c r="C12" i="8" s="1"/>
  <c r="M9" i="6"/>
  <c r="M11" i="8" s="1"/>
  <c r="K9" i="6"/>
  <c r="K11" i="8" s="1"/>
  <c r="I9" i="6"/>
  <c r="I11" i="8" s="1"/>
  <c r="G9" i="6"/>
  <c r="G11" i="8" s="1"/>
  <c r="E9" i="6"/>
  <c r="E11" i="8" s="1"/>
  <c r="C9" i="6"/>
  <c r="C11" i="8" s="1"/>
  <c r="M8" i="6"/>
  <c r="M10" i="8" s="1"/>
  <c r="K8" i="6"/>
  <c r="K10" i="8" s="1"/>
  <c r="I8" i="6"/>
  <c r="I10" i="8" s="1"/>
  <c r="G8" i="6"/>
  <c r="G10" i="8" s="1"/>
  <c r="E8" i="6"/>
  <c r="E10" i="8" s="1"/>
  <c r="C8" i="6"/>
  <c r="C10" i="8" s="1"/>
  <c r="M7" i="6"/>
  <c r="M9" i="8" s="1"/>
  <c r="K7" i="6"/>
  <c r="K9" i="8" s="1"/>
  <c r="I7" i="6"/>
  <c r="I9" i="8" s="1"/>
  <c r="G7" i="6"/>
  <c r="G9" i="8" s="1"/>
  <c r="E7" i="6"/>
  <c r="E9" i="8" s="1"/>
  <c r="C7" i="6"/>
  <c r="C9" i="8" s="1"/>
  <c r="M6" i="6"/>
  <c r="M8" i="8" s="1"/>
  <c r="K6" i="6"/>
  <c r="K8" i="8" s="1"/>
  <c r="I6" i="6"/>
  <c r="I8" i="8" s="1"/>
  <c r="G6" i="6"/>
  <c r="G8" i="8" s="1"/>
  <c r="E6" i="6"/>
  <c r="E8" i="8" s="1"/>
  <c r="C6" i="6"/>
  <c r="C8" i="8" s="1"/>
  <c r="M5" i="6"/>
  <c r="M7" i="8" s="1"/>
  <c r="K5" i="6"/>
  <c r="K7" i="8" s="1"/>
  <c r="I5" i="6"/>
  <c r="I7" i="8" s="1"/>
  <c r="G5" i="6"/>
  <c r="G7" i="8" s="1"/>
  <c r="E5" i="6"/>
  <c r="E7" i="8" s="1"/>
  <c r="C5" i="6"/>
  <c r="C7" i="8" s="1"/>
</calcChain>
</file>

<file path=xl/sharedStrings.xml><?xml version="1.0" encoding="utf-8"?>
<sst xmlns="http://schemas.openxmlformats.org/spreadsheetml/2006/main" count="256" uniqueCount="42">
  <si>
    <t>year</t>
  </si>
  <si>
    <t>crd_rate</t>
  </si>
  <si>
    <t>lcl_crd_rate</t>
  </si>
  <si>
    <t>ucl_crd_rate</t>
  </si>
  <si>
    <t>15-64</t>
  </si>
  <si>
    <t>65+</t>
  </si>
  <si>
    <t>Year</t>
  </si>
  <si>
    <t>Data imported:</t>
  </si>
  <si>
    <t>Data location:</t>
  </si>
  <si>
    <t>ageg</t>
  </si>
  <si>
    <t>prob</t>
  </si>
  <si>
    <t>suppress</t>
  </si>
  <si>
    <t>10-14</t>
  </si>
  <si>
    <t>1-4</t>
  </si>
  <si>
    <t>5-9</t>
  </si>
  <si>
    <t>\\mchpe.cpe.umanitoba.ca\MCHP\Public\Shared Resources\Project\asp\Analyses\PatternsHealthServiceUse\amb_visits_prop_ageg.html</t>
  </si>
  <si>
    <t>area</t>
  </si>
  <si>
    <t>Rate2016_2011</t>
  </si>
  <si>
    <t>L_2016_2011</t>
  </si>
  <si>
    <t>U_2016_2011</t>
  </si>
  <si>
    <t>prob_t</t>
  </si>
  <si>
    <t>sign_t</t>
  </si>
  <si>
    <t>Z Manitoba</t>
  </si>
  <si>
    <t>.</t>
  </si>
  <si>
    <t>Crude proportion of hospital episodes resulting in antibiotic prescriptions within 2 days of discharge, by age groups, sign_t at 5%</t>
  </si>
  <si>
    <t>HEwithRx</t>
  </si>
  <si>
    <t>HEinPop</t>
  </si>
  <si>
    <t>Program: S:\asp\prog\RoxanaD\2.PatternsHealthServiceUse\Hosp\hosp.sas Date: 17APR2018 13:54:51 User: RoxanaD Host: SAL-DA-1</t>
  </si>
  <si>
    <t>00</t>
  </si>
  <si>
    <t>01-04</t>
  </si>
  <si>
    <t>05-09</t>
  </si>
  <si>
    <t>Age Group</t>
  </si>
  <si>
    <t>Under 1</t>
  </si>
  <si>
    <t>65 and Older</t>
  </si>
  <si>
    <t>Count</t>
  </si>
  <si>
    <t>Percent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</si>
  <si>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statistically significant differences between rates in 2011 and 2016 (p&lt;0.05).</t>
    </r>
  </si>
  <si>
    <t>Rate</t>
  </si>
  <si>
    <t>2011 vs 2016</t>
  </si>
  <si>
    <t>Label</t>
  </si>
  <si>
    <t>Counts and crude percent of episodes with a dispensation within two days of discharge</t>
  </si>
  <si>
    <t>Supplement Table X.X: Annual Counts and Crude Percent of Hospital Episodes Resulting in Antibiotic Dispensations by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</si>
</sst>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6" x14ac:knownFonts="1">
    <font>
      <sz val="9"/>
      <color theme="1"/>
      <name val="Segoe UI"/>
      <family val="2"/>
    </font>
    <font>
      <u/>
      <sz val="9"/>
      <color theme="10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9" fontId="4" fillId="3" borderId="0">
      <alignment vertical="center" wrapText="1"/>
    </xf>
    <xf numFmtId="49" fontId="6" fillId="3" borderId="0"/>
    <xf numFmtId="0" fontId="9" fillId="4" borderId="1">
      <alignment horizontal="center" vertical="center" wrapText="1"/>
    </xf>
    <xf numFmtId="0" fontId="4" fillId="3" borderId="10" applyFill="0">
      <alignment horizontal="left" vertical="center" indent="1"/>
    </xf>
    <xf numFmtId="2" fontId="3" fillId="3" borderId="13" applyFill="0">
      <alignment horizontal="right" vertical="center" indent="1"/>
    </xf>
    <xf numFmtId="0" fontId="13" fillId="3" borderId="0">
      <alignment horizontal="left" vertical="top"/>
    </xf>
  </cellStyleXfs>
  <cellXfs count="46">
    <xf numFmtId="0" fontId="0" fillId="0" borderId="0" xfId="0"/>
    <xf numFmtId="15" fontId="0" fillId="0" borderId="0" xfId="0" applyNumberFormat="1"/>
    <xf numFmtId="0" fontId="1" fillId="0" borderId="0" xfId="1"/>
    <xf numFmtId="49" fontId="0" fillId="0" borderId="0" xfId="0" applyNumberFormat="1"/>
    <xf numFmtId="14" fontId="0" fillId="0" borderId="0" xfId="0" applyNumberFormat="1"/>
    <xf numFmtId="0" fontId="1" fillId="0" borderId="0" xfId="1" applyAlignment="1">
      <alignment horizontal="left" vertical="top"/>
    </xf>
    <xf numFmtId="0" fontId="0" fillId="0" borderId="0" xfId="0" applyNumberFormat="1" applyBorder="1"/>
    <xf numFmtId="1" fontId="0" fillId="0" borderId="0" xfId="0" applyNumberFormat="1"/>
    <xf numFmtId="0" fontId="0" fillId="2" borderId="0" xfId="0" applyFill="1"/>
    <xf numFmtId="16" fontId="0" fillId="0" borderId="0" xfId="0" applyNumberFormat="1"/>
    <xf numFmtId="0" fontId="0" fillId="0" borderId="0" xfId="0" applyFill="1"/>
    <xf numFmtId="10" fontId="0" fillId="0" borderId="0" xfId="0" applyNumberFormat="1" applyBorder="1"/>
    <xf numFmtId="10" fontId="0" fillId="0" borderId="0" xfId="0" applyNumberFormat="1"/>
    <xf numFmtId="0" fontId="0" fillId="0" borderId="0" xfId="0" applyNumberFormat="1"/>
    <xf numFmtId="0" fontId="10" fillId="4" borderId="8" xfId="6" applyFont="1" applyBorder="1">
      <alignment horizontal="center" vertical="center" wrapText="1"/>
    </xf>
    <xf numFmtId="0" fontId="10" fillId="4" borderId="9" xfId="6" applyFont="1" applyBorder="1">
      <alignment horizontal="center" vertical="center" wrapText="1"/>
    </xf>
    <xf numFmtId="0" fontId="11" fillId="3" borderId="11" xfId="7" applyFont="1" applyFill="1" applyBorder="1" applyAlignment="1">
      <alignment horizontal="center" vertical="center"/>
    </xf>
    <xf numFmtId="2" fontId="12" fillId="3" borderId="14" xfId="8" applyNumberFormat="1" applyFont="1" applyFill="1" applyBorder="1" applyAlignment="1">
      <alignment horizontal="left" vertical="center" indent="2"/>
    </xf>
    <xf numFmtId="2" fontId="12" fillId="3" borderId="16" xfId="8" applyNumberFormat="1" applyFont="1" applyFill="1" applyBorder="1" applyAlignment="1">
      <alignment horizontal="left" vertical="center" indent="2"/>
    </xf>
    <xf numFmtId="0" fontId="11" fillId="5" borderId="11" xfId="7" applyFont="1" applyFill="1" applyBorder="1" applyAlignment="1">
      <alignment horizontal="center" vertical="center"/>
    </xf>
    <xf numFmtId="2" fontId="12" fillId="5" borderId="14" xfId="8" applyNumberFormat="1" applyFont="1" applyFill="1" applyBorder="1" applyAlignment="1">
      <alignment horizontal="left" vertical="center" indent="2"/>
    </xf>
    <xf numFmtId="2" fontId="12" fillId="5" borderId="16" xfId="8" applyNumberFormat="1" applyFont="1" applyFill="1" applyBorder="1" applyAlignment="1">
      <alignment horizontal="left" vertical="center" indent="2"/>
    </xf>
    <xf numFmtId="0" fontId="11" fillId="5" borderId="17" xfId="7" applyFont="1" applyFill="1" applyBorder="1" applyAlignment="1">
      <alignment horizontal="center" vertical="center"/>
    </xf>
    <xf numFmtId="2" fontId="12" fillId="5" borderId="19" xfId="8" applyNumberFormat="1" applyFont="1" applyFill="1" applyBorder="1" applyAlignment="1">
      <alignment horizontal="left" vertical="center" indent="2"/>
    </xf>
    <xf numFmtId="2" fontId="12" fillId="5" borderId="21" xfId="8" applyNumberFormat="1" applyFont="1" applyFill="1" applyBorder="1" applyAlignment="1">
      <alignment horizontal="left" vertical="center" indent="2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1" fontId="0" fillId="0" borderId="0" xfId="0" applyNumberFormat="1" applyBorder="1"/>
    <xf numFmtId="3" fontId="12" fillId="3" borderId="12" xfId="3" applyNumberFormat="1" applyFont="1" applyFill="1" applyBorder="1" applyAlignment="1">
      <alignment horizontal="center" vertical="center"/>
    </xf>
    <xf numFmtId="3" fontId="12" fillId="5" borderId="12" xfId="3" applyNumberFormat="1" applyFont="1" applyFill="1" applyBorder="1" applyAlignment="1">
      <alignment horizontal="center" vertical="center"/>
    </xf>
    <xf numFmtId="3" fontId="12" fillId="5" borderId="18" xfId="3" applyNumberFormat="1" applyFont="1" applyFill="1" applyBorder="1" applyAlignment="1">
      <alignment horizontal="center" vertical="center"/>
    </xf>
    <xf numFmtId="165" fontId="12" fillId="3" borderId="15" xfId="3" applyNumberFormat="1" applyFont="1" applyFill="1" applyBorder="1" applyAlignment="1">
      <alignment horizontal="center" vertical="center"/>
    </xf>
    <xf numFmtId="165" fontId="12" fillId="5" borderId="15" xfId="3" applyNumberFormat="1" applyFont="1" applyFill="1" applyBorder="1" applyAlignment="1">
      <alignment horizontal="center" vertical="center"/>
    </xf>
    <xf numFmtId="165" fontId="12" fillId="5" borderId="20" xfId="3" applyNumberFormat="1" applyFont="1" applyFill="1" applyBorder="1" applyAlignment="1">
      <alignment horizontal="center" vertical="center"/>
    </xf>
    <xf numFmtId="0" fontId="14" fillId="3" borderId="0" xfId="9" applyFont="1" applyFill="1" applyBorder="1" applyAlignment="1">
      <alignment horizontal="left" vertical="top" indent="1"/>
    </xf>
    <xf numFmtId="0" fontId="10" fillId="4" borderId="1" xfId="6" applyFont="1" applyBorder="1">
      <alignment horizontal="center" vertical="center" wrapText="1"/>
    </xf>
    <xf numFmtId="0" fontId="10" fillId="4" borderId="6" xfId="6" applyFont="1" applyBorder="1">
      <alignment horizontal="center" vertical="center" wrapText="1"/>
    </xf>
    <xf numFmtId="49" fontId="5" fillId="3" borderId="0" xfId="4" applyFont="1" applyFill="1" applyAlignment="1">
      <alignment horizontal="left" vertical="center" wrapText="1"/>
    </xf>
    <xf numFmtId="49" fontId="7" fillId="3" borderId="0" xfId="5" applyFont="1" applyFill="1"/>
    <xf numFmtId="0" fontId="8" fillId="3" borderId="0" xfId="0" applyFont="1" applyFill="1" applyAlignment="1">
      <alignment horizontal="center" vertical="top" wrapText="1"/>
    </xf>
    <xf numFmtId="0" fontId="10" fillId="4" borderId="2" xfId="6" applyFont="1" applyBorder="1" applyAlignment="1">
      <alignment horizontal="center" vertical="center" wrapText="1"/>
    </xf>
    <xf numFmtId="0" fontId="10" fillId="4" borderId="5" xfId="6" applyFont="1" applyBorder="1" applyAlignment="1">
      <alignment horizontal="center" vertical="center" wrapText="1"/>
    </xf>
    <xf numFmtId="0" fontId="10" fillId="4" borderId="7" xfId="6" applyFont="1" applyBorder="1" applyAlignment="1">
      <alignment horizontal="center" vertical="center" wrapText="1"/>
    </xf>
    <xf numFmtId="0" fontId="10" fillId="4" borderId="3" xfId="6" applyFont="1" applyBorder="1">
      <alignment horizontal="center" vertical="center" wrapText="1"/>
    </xf>
    <xf numFmtId="0" fontId="10" fillId="4" borderId="4" xfId="6" applyFont="1" applyBorder="1">
      <alignment horizontal="center" vertical="center" wrapText="1"/>
    </xf>
    <xf numFmtId="0" fontId="10" fillId="4" borderId="1" xfId="6" quotePrefix="1" applyFont="1" applyBorder="1">
      <alignment horizontal="center" vertical="center" wrapText="1"/>
    </xf>
  </cellXfs>
  <cellStyles count="10">
    <cellStyle name="Comma" xfId="3" builtinId="3"/>
    <cellStyle name="Data#-2 Decimals" xfId="8" xr:uid="{00000000-0005-0000-0000-000001000000}"/>
    <cellStyle name="Footnote" xfId="9" xr:uid="{00000000-0005-0000-0000-000002000000}"/>
    <cellStyle name="Hyperlink" xfId="1" builtinId="8"/>
    <cellStyle name="Hyperlink 2" xfId="2" xr:uid="{00000000-0005-0000-0000-000004000000}"/>
    <cellStyle name="Main heading X" xfId="6" xr:uid="{00000000-0005-0000-0000-000005000000}"/>
    <cellStyle name="Main heading Y" xfId="7" xr:uid="{00000000-0005-0000-0000-000006000000}"/>
    <cellStyle name="Normal" xfId="0" builtinId="0"/>
    <cellStyle name="Subtitle" xfId="5" xr:uid="{00000000-0005-0000-0000-000008000000}"/>
    <cellStyle name="Table title" xfId="4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2361954009480163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fig_tbl_data!$B$12</c:f>
              <c:strCache>
                <c:ptCount val="1"/>
                <c:pt idx="0">
                  <c:v>Under 1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fig_tbl_data!$C$5:$C$10</c:f>
              <c:numCache>
                <c:formatCode>0.00%</c:formatCode>
                <c:ptCount val="6"/>
                <c:pt idx="0">
                  <c:v>2.3689999999999999E-2</c:v>
                </c:pt>
                <c:pt idx="1">
                  <c:v>2.2249999999999999E-2</c:v>
                </c:pt>
                <c:pt idx="2">
                  <c:v>2.1680000000000001E-2</c:v>
                </c:pt>
                <c:pt idx="3">
                  <c:v>2.5159999999999998E-2</c:v>
                </c:pt>
                <c:pt idx="4">
                  <c:v>2.5770000000000001E-2</c:v>
                </c:pt>
                <c:pt idx="5">
                  <c:v>2.5999999999999999E-2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fig_tbl_data!$D$12</c:f>
              <c:strCache>
                <c:ptCount val="1"/>
                <c:pt idx="0">
                  <c:v>1-4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fig_tbl_data!$E$5:$E$10</c:f>
              <c:numCache>
                <c:formatCode>0.00%</c:formatCode>
                <c:ptCount val="6"/>
                <c:pt idx="0">
                  <c:v>0.29061999999999999</c:v>
                </c:pt>
                <c:pt idx="1">
                  <c:v>0.28029999999999999</c:v>
                </c:pt>
                <c:pt idx="2">
                  <c:v>0.29704999999999998</c:v>
                </c:pt>
                <c:pt idx="3">
                  <c:v>0.30148000000000003</c:v>
                </c:pt>
                <c:pt idx="4">
                  <c:v>0.29213</c:v>
                </c:pt>
                <c:pt idx="5">
                  <c:v>0.32779999999999998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fig_tbl_data!$F$12</c:f>
              <c:strCache>
                <c:ptCount val="1"/>
                <c:pt idx="0">
                  <c:v>5-9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fig_tbl_data!$G$5:$G$10</c:f>
              <c:numCache>
                <c:formatCode>0.00%</c:formatCode>
                <c:ptCount val="6"/>
                <c:pt idx="0">
                  <c:v>0.28956999999999999</c:v>
                </c:pt>
                <c:pt idx="1">
                  <c:v>0.25752000000000003</c:v>
                </c:pt>
                <c:pt idx="2">
                  <c:v>0.28665000000000002</c:v>
                </c:pt>
                <c:pt idx="3">
                  <c:v>0.28026000000000001</c:v>
                </c:pt>
                <c:pt idx="4">
                  <c:v>0.27893000000000001</c:v>
                </c:pt>
                <c:pt idx="5">
                  <c:v>0.26723000000000002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fig_tbl_data!$H$12</c:f>
              <c:strCache>
                <c:ptCount val="1"/>
                <c:pt idx="0">
                  <c:v>10-14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fig_tbl_data!$I$5:$I$10</c:f>
              <c:numCache>
                <c:formatCode>0.00%</c:formatCode>
                <c:ptCount val="6"/>
                <c:pt idx="0">
                  <c:v>0.16747000000000001</c:v>
                </c:pt>
                <c:pt idx="1">
                  <c:v>0.19384000000000001</c:v>
                </c:pt>
                <c:pt idx="2">
                  <c:v>0.17832999999999999</c:v>
                </c:pt>
                <c:pt idx="3">
                  <c:v>0.18931000000000001</c:v>
                </c:pt>
                <c:pt idx="4">
                  <c:v>0.17044000000000001</c:v>
                </c:pt>
                <c:pt idx="5">
                  <c:v>0.18647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fig_tbl_data!$J$12</c:f>
              <c:strCache>
                <c:ptCount val="1"/>
                <c:pt idx="0">
                  <c:v>15-64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fig_tbl_data!$K$5:$K$10</c:f>
              <c:numCache>
                <c:formatCode>0.00%</c:formatCode>
                <c:ptCount val="6"/>
                <c:pt idx="0">
                  <c:v>0.14913000000000001</c:v>
                </c:pt>
                <c:pt idx="1">
                  <c:v>0.14898</c:v>
                </c:pt>
                <c:pt idx="2">
                  <c:v>0.14868999999999999</c:v>
                </c:pt>
                <c:pt idx="3">
                  <c:v>0.14793000000000001</c:v>
                </c:pt>
                <c:pt idx="4">
                  <c:v>0.14807000000000001</c:v>
                </c:pt>
                <c:pt idx="5">
                  <c:v>0.14956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fig_tbl_data!$L$12</c:f>
              <c:strCache>
                <c:ptCount val="1"/>
                <c:pt idx="0">
                  <c:v>65 and Older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fig_tbl_data!$M$5:$M$10</c:f>
              <c:numCache>
                <c:formatCode>0.00%</c:formatCode>
                <c:ptCount val="6"/>
                <c:pt idx="0">
                  <c:v>0.16505</c:v>
                </c:pt>
                <c:pt idx="1">
                  <c:v>0.17407</c:v>
                </c:pt>
                <c:pt idx="2">
                  <c:v>0.17157</c:v>
                </c:pt>
                <c:pt idx="3">
                  <c:v>0.17169000000000001</c:v>
                </c:pt>
                <c:pt idx="4">
                  <c:v>0.17072999999999999</c:v>
                </c:pt>
                <c:pt idx="5">
                  <c:v>0.16775000000000001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noFill/>
        <a:ln w="9525">
          <a:solidFill>
            <a:sysClr val="window" lastClr="FFFFFF">
              <a:lumMod val="75000"/>
            </a:sysClr>
          </a:solidFill>
        </a:ln>
      </c:spPr>
    </c:plotArea>
    <c:legend>
      <c:legendPos val="r"/>
      <c:layout>
        <c:manualLayout>
          <c:xMode val="edge"/>
          <c:yMode val="edge"/>
          <c:x val="6.9570415638343722E-2"/>
          <c:y val="0.61444384411575514"/>
          <c:w val="0.18381196380303208"/>
          <c:h val="0.1915466557228297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tabSelected="1" zoomScale="14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5698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0.09165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0" y="0"/>
          <a:ext cx="6381750" cy="3809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Supplement Figure X.X: Percent of 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Hospital Episodes Resulting in 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Antibiotic Dispensations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by Age Group</a:t>
          </a:r>
        </a:p>
        <a:p xmlns:a="http://schemas.openxmlformats.org/drawingml/2006/main">
          <a:pPr algn="l"/>
          <a:r>
            <a:rPr lang="en-US" sz="8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</a:t>
          </a:r>
          <a:r>
            <a:rPr lang="en-US" sz="800" b="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percent of episodes with a dispensation within two days of discharge</a:t>
          </a:r>
          <a:endParaRPr lang="en-US" sz="800" b="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0.03881</cdr:x>
      <cdr:y>0.95548</cdr:y>
    </cdr:from>
    <cdr:to>
      <cdr:x>1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7650" y="3971925"/>
          <a:ext cx="6134100" cy="185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7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statistically significant differences between rates in 2011 and 2016 (p&lt;0.05).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PatternsHealthServiceUse/amb_visits_prop_age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4"/>
  <sheetViews>
    <sheetView workbookViewId="0">
      <selection activeCell="A2" sqref="A2:M2"/>
    </sheetView>
  </sheetViews>
  <sheetFormatPr defaultRowHeight="12" x14ac:dyDescent="0.2"/>
  <cols>
    <col min="1" max="1" width="8.33203125" style="25" customWidth="1"/>
    <col min="2" max="13" width="11" style="26" customWidth="1"/>
  </cols>
  <sheetData>
    <row r="1" spans="1:13" ht="12" customHeight="1" x14ac:dyDescent="0.2">
      <c r="A1" s="37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">
      <c r="A2" s="38" t="s">
        <v>40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3" ht="12" customHeight="1" x14ac:dyDescent="0.2">
      <c r="A4" s="40" t="s">
        <v>6</v>
      </c>
      <c r="B4" s="43" t="s">
        <v>31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4"/>
    </row>
    <row r="5" spans="1:13" ht="12" customHeight="1" x14ac:dyDescent="0.2">
      <c r="A5" s="41"/>
      <c r="B5" s="35" t="s">
        <v>32</v>
      </c>
      <c r="C5" s="35"/>
      <c r="D5" s="45" t="s">
        <v>13</v>
      </c>
      <c r="E5" s="35"/>
      <c r="F5" s="45" t="s">
        <v>14</v>
      </c>
      <c r="G5" s="35"/>
      <c r="H5" s="45" t="s">
        <v>12</v>
      </c>
      <c r="I5" s="35"/>
      <c r="J5" s="45" t="s">
        <v>4</v>
      </c>
      <c r="K5" s="35"/>
      <c r="L5" s="35" t="s">
        <v>33</v>
      </c>
      <c r="M5" s="36"/>
    </row>
    <row r="6" spans="1:13" x14ac:dyDescent="0.2">
      <c r="A6" s="42"/>
      <c r="B6" s="14" t="s">
        <v>34</v>
      </c>
      <c r="C6" s="14" t="s">
        <v>35</v>
      </c>
      <c r="D6" s="14" t="s">
        <v>34</v>
      </c>
      <c r="E6" s="14" t="s">
        <v>35</v>
      </c>
      <c r="F6" s="14" t="s">
        <v>34</v>
      </c>
      <c r="G6" s="14" t="s">
        <v>35</v>
      </c>
      <c r="H6" s="14" t="s">
        <v>34</v>
      </c>
      <c r="I6" s="14" t="s">
        <v>35</v>
      </c>
      <c r="J6" s="14" t="s">
        <v>34</v>
      </c>
      <c r="K6" s="14" t="s">
        <v>35</v>
      </c>
      <c r="L6" s="14" t="s">
        <v>34</v>
      </c>
      <c r="M6" s="15" t="s">
        <v>35</v>
      </c>
    </row>
    <row r="7" spans="1:13" x14ac:dyDescent="0.2">
      <c r="A7" s="16">
        <v>2011</v>
      </c>
      <c r="B7" s="28">
        <f>fig_tbl_data!B5</f>
        <v>206</v>
      </c>
      <c r="C7" s="17">
        <f>(fig_tbl_data!C5)*100</f>
        <v>2.3689999999999998</v>
      </c>
      <c r="D7" s="31">
        <f>fig_tbl_data!D5</f>
        <v>533</v>
      </c>
      <c r="E7" s="18">
        <f>(fig_tbl_data!E5)*100</f>
        <v>29.061999999999998</v>
      </c>
      <c r="F7" s="31">
        <f>fig_tbl_data!F5</f>
        <v>333</v>
      </c>
      <c r="G7" s="18">
        <f>(fig_tbl_data!G5)*100</f>
        <v>28.957000000000001</v>
      </c>
      <c r="H7" s="31">
        <f>fig_tbl_data!H5</f>
        <v>242</v>
      </c>
      <c r="I7" s="18">
        <f>(fig_tbl_data!I5)*100</f>
        <v>16.747</v>
      </c>
      <c r="J7" s="31">
        <f>fig_tbl_data!J5</f>
        <v>8927</v>
      </c>
      <c r="K7" s="18">
        <f>(fig_tbl_data!K5)*100</f>
        <v>14.913000000000002</v>
      </c>
      <c r="L7" s="31">
        <f>fig_tbl_data!L5</f>
        <v>5073</v>
      </c>
      <c r="M7" s="18">
        <f>(fig_tbl_data!M5)*100</f>
        <v>16.504999999999999</v>
      </c>
    </row>
    <row r="8" spans="1:13" x14ac:dyDescent="0.2">
      <c r="A8" s="19">
        <v>2012</v>
      </c>
      <c r="B8" s="29">
        <f>fig_tbl_data!B6</f>
        <v>198</v>
      </c>
      <c r="C8" s="20">
        <f>(fig_tbl_data!C6)*100</f>
        <v>2.2250000000000001</v>
      </c>
      <c r="D8" s="32">
        <f>fig_tbl_data!D6</f>
        <v>518</v>
      </c>
      <c r="E8" s="21">
        <f>(fig_tbl_data!E6)*100</f>
        <v>28.03</v>
      </c>
      <c r="F8" s="32">
        <f>fig_tbl_data!F6</f>
        <v>291</v>
      </c>
      <c r="G8" s="21">
        <f>(fig_tbl_data!G6)*100</f>
        <v>25.752000000000002</v>
      </c>
      <c r="H8" s="32">
        <f>fig_tbl_data!H6</f>
        <v>283</v>
      </c>
      <c r="I8" s="21">
        <f>(fig_tbl_data!I6)*100</f>
        <v>19.384</v>
      </c>
      <c r="J8" s="32">
        <f>fig_tbl_data!J6</f>
        <v>8856</v>
      </c>
      <c r="K8" s="21">
        <f>(fig_tbl_data!K6)*100</f>
        <v>14.898</v>
      </c>
      <c r="L8" s="32">
        <f>fig_tbl_data!L6</f>
        <v>5250</v>
      </c>
      <c r="M8" s="21">
        <f>(fig_tbl_data!M6)*100</f>
        <v>17.407</v>
      </c>
    </row>
    <row r="9" spans="1:13" x14ac:dyDescent="0.2">
      <c r="A9" s="16">
        <v>2013</v>
      </c>
      <c r="B9" s="28">
        <f>fig_tbl_data!B7</f>
        <v>196</v>
      </c>
      <c r="C9" s="17">
        <f>(fig_tbl_data!C7)*100</f>
        <v>2.1680000000000001</v>
      </c>
      <c r="D9" s="31">
        <f>fig_tbl_data!D7</f>
        <v>494</v>
      </c>
      <c r="E9" s="18">
        <f>(fig_tbl_data!E7)*100</f>
        <v>29.704999999999998</v>
      </c>
      <c r="F9" s="31">
        <f>fig_tbl_data!F7</f>
        <v>305</v>
      </c>
      <c r="G9" s="18">
        <f>(fig_tbl_data!G7)*100</f>
        <v>28.665000000000003</v>
      </c>
      <c r="H9" s="31">
        <f>fig_tbl_data!H7</f>
        <v>260</v>
      </c>
      <c r="I9" s="18">
        <f>(fig_tbl_data!I7)*100</f>
        <v>17.832999999999998</v>
      </c>
      <c r="J9" s="31">
        <f>fig_tbl_data!J7</f>
        <v>8638</v>
      </c>
      <c r="K9" s="18">
        <f>(fig_tbl_data!K7)*100</f>
        <v>14.869</v>
      </c>
      <c r="L9" s="31">
        <f>fig_tbl_data!L7</f>
        <v>5113</v>
      </c>
      <c r="M9" s="18">
        <f>(fig_tbl_data!M7)*100</f>
        <v>17.157</v>
      </c>
    </row>
    <row r="10" spans="1:13" x14ac:dyDescent="0.2">
      <c r="A10" s="19">
        <v>2014</v>
      </c>
      <c r="B10" s="29">
        <f>fig_tbl_data!B8</f>
        <v>225</v>
      </c>
      <c r="C10" s="20">
        <f>(fig_tbl_data!C8)*100</f>
        <v>2.516</v>
      </c>
      <c r="D10" s="32">
        <f>fig_tbl_data!D8</f>
        <v>508</v>
      </c>
      <c r="E10" s="21">
        <f>(fig_tbl_data!E8)*100</f>
        <v>30.148000000000003</v>
      </c>
      <c r="F10" s="32">
        <f>fig_tbl_data!F8</f>
        <v>301</v>
      </c>
      <c r="G10" s="21">
        <f>(fig_tbl_data!G8)*100</f>
        <v>28.026</v>
      </c>
      <c r="H10" s="32">
        <f>fig_tbl_data!H8</f>
        <v>248</v>
      </c>
      <c r="I10" s="21">
        <f>(fig_tbl_data!I8)*100</f>
        <v>18.931000000000001</v>
      </c>
      <c r="J10" s="32">
        <f>fig_tbl_data!J8</f>
        <v>8558</v>
      </c>
      <c r="K10" s="21">
        <f>(fig_tbl_data!K8)*100</f>
        <v>14.793000000000001</v>
      </c>
      <c r="L10" s="32">
        <f>fig_tbl_data!L8</f>
        <v>5202</v>
      </c>
      <c r="M10" s="21">
        <f>(fig_tbl_data!M8)*100</f>
        <v>17.169</v>
      </c>
    </row>
    <row r="11" spans="1:13" x14ac:dyDescent="0.2">
      <c r="A11" s="16">
        <v>2015</v>
      </c>
      <c r="B11" s="28">
        <f>fig_tbl_data!B9</f>
        <v>233</v>
      </c>
      <c r="C11" s="17">
        <f>(fig_tbl_data!C9)*100</f>
        <v>2.577</v>
      </c>
      <c r="D11" s="31">
        <f>fig_tbl_data!D9</f>
        <v>449</v>
      </c>
      <c r="E11" s="18">
        <f>(fig_tbl_data!E9)*100</f>
        <v>29.213000000000001</v>
      </c>
      <c r="F11" s="31">
        <f>fig_tbl_data!F9</f>
        <v>282</v>
      </c>
      <c r="G11" s="18">
        <f>(fig_tbl_data!G9)*100</f>
        <v>27.893000000000001</v>
      </c>
      <c r="H11" s="31">
        <f>fig_tbl_data!H9</f>
        <v>211</v>
      </c>
      <c r="I11" s="18">
        <f>(fig_tbl_data!I9)*100</f>
        <v>17.044</v>
      </c>
      <c r="J11" s="31">
        <f>fig_tbl_data!J9</f>
        <v>8557</v>
      </c>
      <c r="K11" s="18">
        <f>(fig_tbl_data!K9)*100</f>
        <v>14.807</v>
      </c>
      <c r="L11" s="31">
        <f>fig_tbl_data!L9</f>
        <v>5244</v>
      </c>
      <c r="M11" s="18">
        <f>(fig_tbl_data!M9)*100</f>
        <v>17.073</v>
      </c>
    </row>
    <row r="12" spans="1:13" x14ac:dyDescent="0.2">
      <c r="A12" s="22">
        <v>2016</v>
      </c>
      <c r="B12" s="30">
        <f>fig_tbl_data!B10</f>
        <v>234</v>
      </c>
      <c r="C12" s="23">
        <f>IF(fig_tbl_data!B11=1,CONCATENATE(FIXED(fig_tbl_data!C10*100,2),"*"),fig_tbl_data!C10*100)</f>
        <v>2.6</v>
      </c>
      <c r="D12" s="33">
        <f>fig_tbl_data!D10</f>
        <v>494</v>
      </c>
      <c r="E12" s="24">
        <f>IF(fig_tbl_data!D11=1,CONCATENATE(FIXED(fig_tbl_data!E10*100,2),"*"),fig_tbl_data!E10*100)</f>
        <v>32.78</v>
      </c>
      <c r="F12" s="33">
        <f>fig_tbl_data!F10</f>
        <v>252</v>
      </c>
      <c r="G12" s="24">
        <f>IF(fig_tbl_data!F11=1,CONCATENATE(FIXED(fig_tbl_data!G10*100,2),"*"),fig_tbl_data!G10*100)</f>
        <v>26.723000000000003</v>
      </c>
      <c r="H12" s="33">
        <f>fig_tbl_data!H10</f>
        <v>226</v>
      </c>
      <c r="I12" s="24">
        <f>IF(fig_tbl_data!H11=1,CONCATENATE(FIXED(fig_tbl_data!I10*100,2),"*"),fig_tbl_data!I10*100)</f>
        <v>18.646999999999998</v>
      </c>
      <c r="J12" s="33">
        <f>fig_tbl_data!J10</f>
        <v>8553</v>
      </c>
      <c r="K12" s="24">
        <f>IF(fig_tbl_data!J11=1,CONCATENATE(FIXED(fig_tbl_data!K10*100,2),"*"),fig_tbl_data!K10*100)</f>
        <v>14.956</v>
      </c>
      <c r="L12" s="33">
        <f>fig_tbl_data!L10</f>
        <v>5165</v>
      </c>
      <c r="M12" s="24">
        <f>IF(fig_tbl_data!L11=1,CONCATENATE(FIXED(fig_tbl_data!M10*100,2),"*"),fig_tbl_data!M10*100)</f>
        <v>16.775000000000002</v>
      </c>
    </row>
    <row r="13" spans="1:13" x14ac:dyDescent="0.2">
      <c r="A13" s="34" t="s">
        <v>36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</row>
    <row r="14" spans="1:13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</sheetData>
  <mergeCells count="13">
    <mergeCell ref="A14:M14"/>
    <mergeCell ref="L5:M5"/>
    <mergeCell ref="A13:M13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3:M12"/>
  <sheetViews>
    <sheetView workbookViewId="0"/>
  </sheetViews>
  <sheetFormatPr defaultRowHeight="12" x14ac:dyDescent="0.2"/>
  <cols>
    <col min="1" max="1" width="12" style="7" bestFit="1" customWidth="1"/>
    <col min="2" max="2" width="9.33203125" style="7"/>
  </cols>
  <sheetData>
    <row r="3" spans="1:13" s="3" customFormat="1" x14ac:dyDescent="0.2">
      <c r="A3" s="3" t="s">
        <v>6</v>
      </c>
      <c r="B3" s="3" t="s">
        <v>32</v>
      </c>
      <c r="D3" s="3" t="s">
        <v>13</v>
      </c>
      <c r="F3" s="3" t="s">
        <v>14</v>
      </c>
      <c r="H3" s="3" t="s">
        <v>12</v>
      </c>
      <c r="J3" s="3" t="s">
        <v>4</v>
      </c>
      <c r="L3" s="3" t="s">
        <v>33</v>
      </c>
    </row>
    <row r="4" spans="1:13" s="3" customFormat="1" x14ac:dyDescent="0.2">
      <c r="B4" s="3" t="s">
        <v>34</v>
      </c>
      <c r="C4" s="3" t="s">
        <v>37</v>
      </c>
      <c r="D4" s="3" t="s">
        <v>34</v>
      </c>
      <c r="E4" s="3" t="s">
        <v>37</v>
      </c>
      <c r="F4" s="3" t="s">
        <v>34</v>
      </c>
      <c r="G4" s="3" t="s">
        <v>37</v>
      </c>
      <c r="H4" s="3" t="s">
        <v>34</v>
      </c>
      <c r="I4" s="3" t="s">
        <v>37</v>
      </c>
      <c r="J4" s="3" t="s">
        <v>34</v>
      </c>
      <c r="K4" s="3" t="s">
        <v>37</v>
      </c>
      <c r="L4" s="3" t="s">
        <v>34</v>
      </c>
      <c r="M4" s="3" t="s">
        <v>37</v>
      </c>
    </row>
    <row r="5" spans="1:13" x14ac:dyDescent="0.2">
      <c r="A5" s="6">
        <v>2011</v>
      </c>
      <c r="B5" s="27">
        <f>orig_data!D7</f>
        <v>206</v>
      </c>
      <c r="C5" s="11">
        <f>orig_data!F7</f>
        <v>2.3689999999999999E-2</v>
      </c>
      <c r="D5" s="27">
        <f>orig_data!D13</f>
        <v>533</v>
      </c>
      <c r="E5" s="11">
        <f>orig_data!F13</f>
        <v>0.29061999999999999</v>
      </c>
      <c r="F5" s="7">
        <f>orig_data!D19</f>
        <v>333</v>
      </c>
      <c r="G5" s="12">
        <f>orig_data!F19</f>
        <v>0.28956999999999999</v>
      </c>
      <c r="H5" s="7">
        <f>orig_data!D25</f>
        <v>242</v>
      </c>
      <c r="I5" s="12">
        <f>orig_data!F25</f>
        <v>0.16747000000000001</v>
      </c>
      <c r="J5" s="7">
        <f>orig_data!D31</f>
        <v>8927</v>
      </c>
      <c r="K5" s="12">
        <f>orig_data!F31</f>
        <v>0.14913000000000001</v>
      </c>
      <c r="L5" s="7">
        <f>orig_data!D37</f>
        <v>5073</v>
      </c>
      <c r="M5" s="12">
        <f>orig_data!F37</f>
        <v>0.16505</v>
      </c>
    </row>
    <row r="6" spans="1:13" x14ac:dyDescent="0.2">
      <c r="A6" s="6">
        <v>2012</v>
      </c>
      <c r="B6" s="27">
        <f>orig_data!D8</f>
        <v>198</v>
      </c>
      <c r="C6" s="11">
        <f>orig_data!F8</f>
        <v>2.2249999999999999E-2</v>
      </c>
      <c r="D6" s="27">
        <f>orig_data!D14</f>
        <v>518</v>
      </c>
      <c r="E6" s="11">
        <f>orig_data!F14</f>
        <v>0.28029999999999999</v>
      </c>
      <c r="F6" s="7">
        <f>orig_data!D20</f>
        <v>291</v>
      </c>
      <c r="G6" s="12">
        <f>orig_data!F20</f>
        <v>0.25752000000000003</v>
      </c>
      <c r="H6" s="7">
        <f>orig_data!D26</f>
        <v>283</v>
      </c>
      <c r="I6" s="12">
        <f>orig_data!F26</f>
        <v>0.19384000000000001</v>
      </c>
      <c r="J6" s="7">
        <f>orig_data!D32</f>
        <v>8856</v>
      </c>
      <c r="K6" s="12">
        <f>orig_data!F32</f>
        <v>0.14898</v>
      </c>
      <c r="L6" s="7">
        <f>orig_data!D38</f>
        <v>5250</v>
      </c>
      <c r="M6" s="12">
        <f>orig_data!F38</f>
        <v>0.17407</v>
      </c>
    </row>
    <row r="7" spans="1:13" x14ac:dyDescent="0.2">
      <c r="A7" s="6">
        <v>2013</v>
      </c>
      <c r="B7" s="27">
        <f>orig_data!D9</f>
        <v>196</v>
      </c>
      <c r="C7" s="11">
        <f>orig_data!F9</f>
        <v>2.1680000000000001E-2</v>
      </c>
      <c r="D7" s="27">
        <f>orig_data!D15</f>
        <v>494</v>
      </c>
      <c r="E7" s="11">
        <f>orig_data!F15</f>
        <v>0.29704999999999998</v>
      </c>
      <c r="F7" s="7">
        <f>orig_data!D21</f>
        <v>305</v>
      </c>
      <c r="G7" s="12">
        <f>orig_data!F21</f>
        <v>0.28665000000000002</v>
      </c>
      <c r="H7" s="7">
        <f>orig_data!D27</f>
        <v>260</v>
      </c>
      <c r="I7" s="12">
        <f>orig_data!F27</f>
        <v>0.17832999999999999</v>
      </c>
      <c r="J7" s="7">
        <f>orig_data!D33</f>
        <v>8638</v>
      </c>
      <c r="K7" s="12">
        <f>orig_data!F33</f>
        <v>0.14868999999999999</v>
      </c>
      <c r="L7" s="7">
        <f>orig_data!D39</f>
        <v>5113</v>
      </c>
      <c r="M7" s="12">
        <f>orig_data!F39</f>
        <v>0.17157</v>
      </c>
    </row>
    <row r="8" spans="1:13" x14ac:dyDescent="0.2">
      <c r="A8" s="6">
        <v>2014</v>
      </c>
      <c r="B8" s="27">
        <f>orig_data!D10</f>
        <v>225</v>
      </c>
      <c r="C8" s="11">
        <f>orig_data!F10</f>
        <v>2.5159999999999998E-2</v>
      </c>
      <c r="D8" s="27">
        <f>orig_data!D16</f>
        <v>508</v>
      </c>
      <c r="E8" s="11">
        <f>orig_data!F16</f>
        <v>0.30148000000000003</v>
      </c>
      <c r="F8" s="7">
        <f>orig_data!D22</f>
        <v>301</v>
      </c>
      <c r="G8" s="12">
        <f>orig_data!F22</f>
        <v>0.28026000000000001</v>
      </c>
      <c r="H8" s="7">
        <f>orig_data!D28</f>
        <v>248</v>
      </c>
      <c r="I8" s="12">
        <f>orig_data!F28</f>
        <v>0.18931000000000001</v>
      </c>
      <c r="J8" s="7">
        <f>orig_data!D34</f>
        <v>8558</v>
      </c>
      <c r="K8" s="12">
        <f>orig_data!F34</f>
        <v>0.14793000000000001</v>
      </c>
      <c r="L8" s="7">
        <f>orig_data!D40</f>
        <v>5202</v>
      </c>
      <c r="M8" s="12">
        <f>orig_data!F40</f>
        <v>0.17169000000000001</v>
      </c>
    </row>
    <row r="9" spans="1:13" x14ac:dyDescent="0.2">
      <c r="A9" s="6">
        <v>2015</v>
      </c>
      <c r="B9" s="27">
        <f>orig_data!D11</f>
        <v>233</v>
      </c>
      <c r="C9" s="11">
        <f>orig_data!F11</f>
        <v>2.5770000000000001E-2</v>
      </c>
      <c r="D9" s="27">
        <f>orig_data!D17</f>
        <v>449</v>
      </c>
      <c r="E9" s="11">
        <f>orig_data!F17</f>
        <v>0.29213</v>
      </c>
      <c r="F9" s="7">
        <f>orig_data!D23</f>
        <v>282</v>
      </c>
      <c r="G9" s="12">
        <f>orig_data!F23</f>
        <v>0.27893000000000001</v>
      </c>
      <c r="H9" s="7">
        <f>orig_data!D29</f>
        <v>211</v>
      </c>
      <c r="I9" s="12">
        <f>orig_data!F29</f>
        <v>0.17044000000000001</v>
      </c>
      <c r="J9" s="7">
        <f>orig_data!D35</f>
        <v>8557</v>
      </c>
      <c r="K9" s="12">
        <f>orig_data!F35</f>
        <v>0.14807000000000001</v>
      </c>
      <c r="L9" s="7">
        <f>orig_data!D41</f>
        <v>5244</v>
      </c>
      <c r="M9" s="12">
        <f>orig_data!F41</f>
        <v>0.17072999999999999</v>
      </c>
    </row>
    <row r="10" spans="1:13" x14ac:dyDescent="0.2">
      <c r="A10" s="6">
        <v>2016</v>
      </c>
      <c r="B10" s="27">
        <f>orig_data!D12</f>
        <v>234</v>
      </c>
      <c r="C10" s="11">
        <f>orig_data!F12</f>
        <v>2.5999999999999999E-2</v>
      </c>
      <c r="D10" s="27">
        <f>orig_data!D18</f>
        <v>494</v>
      </c>
      <c r="E10" s="11">
        <f>orig_data!F18</f>
        <v>0.32779999999999998</v>
      </c>
      <c r="F10" s="7">
        <f>orig_data!D24</f>
        <v>252</v>
      </c>
      <c r="G10" s="12">
        <f>orig_data!F24</f>
        <v>0.26723000000000002</v>
      </c>
      <c r="H10" s="7">
        <f>orig_data!D30</f>
        <v>226</v>
      </c>
      <c r="I10" s="12">
        <f>orig_data!F30</f>
        <v>0.18647</v>
      </c>
      <c r="J10" s="7">
        <f>orig_data!D36</f>
        <v>8553</v>
      </c>
      <c r="K10" s="12">
        <f>orig_data!F36</f>
        <v>0.14956</v>
      </c>
      <c r="L10" s="7">
        <f>orig_data!D42</f>
        <v>5165</v>
      </c>
      <c r="M10" s="12">
        <f>orig_data!F42</f>
        <v>0.16775000000000001</v>
      </c>
    </row>
    <row r="11" spans="1:13" x14ac:dyDescent="0.2">
      <c r="A11" s="7" t="s">
        <v>38</v>
      </c>
      <c r="B11">
        <f>orig_data!$N$12</f>
        <v>0</v>
      </c>
      <c r="D11">
        <f>orig_data!$N$18</f>
        <v>0</v>
      </c>
      <c r="F11">
        <f>orig_data!$N$24</f>
        <v>0</v>
      </c>
      <c r="H11">
        <f>orig_data!$N$30</f>
        <v>0</v>
      </c>
      <c r="J11">
        <f>orig_data!$N$36</f>
        <v>0</v>
      </c>
      <c r="L11">
        <f>orig_data!$N$42</f>
        <v>0</v>
      </c>
    </row>
    <row r="12" spans="1:13" x14ac:dyDescent="0.2">
      <c r="A12" s="7" t="s">
        <v>39</v>
      </c>
      <c r="B12" s="7" t="str">
        <f>IF(B11=1,CONCATENATE(B3,"*"),B3)</f>
        <v>Under 1</v>
      </c>
      <c r="D12" s="7" t="str">
        <f>IF(D11=1,CONCATENATE(D3,"*"),D3)</f>
        <v>1-4</v>
      </c>
      <c r="F12" s="7" t="str">
        <f>IF(F11=1,CONCATENATE(F3,"*"),F3)</f>
        <v>5-9</v>
      </c>
      <c r="H12" s="7" t="str">
        <f>IF(H11=1,CONCATENATE(H3,"*"),H3)</f>
        <v>10-14</v>
      </c>
      <c r="J12" s="7" t="str">
        <f>IF(J11=1,CONCATENATE(J3,"*"),J3)</f>
        <v>15-64</v>
      </c>
      <c r="L12" s="7" t="str">
        <f>IF(L11=1,CONCATENATE(L3,"*"),L3)</f>
        <v>65 and Older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0"/>
  <sheetViews>
    <sheetView workbookViewId="0">
      <selection activeCell="L22" sqref="L22"/>
    </sheetView>
  </sheetViews>
  <sheetFormatPr defaultRowHeight="12" x14ac:dyDescent="0.2"/>
  <cols>
    <col min="1" max="1" width="17.5" customWidth="1"/>
    <col min="2" max="2" width="7.1640625" bestFit="1" customWidth="1"/>
    <col min="3" max="3" width="5.1640625" bestFit="1" customWidth="1"/>
    <col min="4" max="4" width="9.5" bestFit="1" customWidth="1"/>
    <col min="5" max="5" width="8.83203125" bestFit="1" customWidth="1"/>
    <col min="6" max="6" width="8.1640625" style="8" bestFit="1" customWidth="1"/>
    <col min="7" max="7" width="11" bestFit="1" customWidth="1"/>
    <col min="8" max="8" width="11.6640625" style="10" bestFit="1" customWidth="1"/>
    <col min="9" max="9" width="5.33203125" bestFit="1" customWidth="1"/>
    <col min="10" max="10" width="14" bestFit="1" customWidth="1"/>
    <col min="11" max="11" width="11.83203125" bestFit="1" customWidth="1"/>
    <col min="12" max="12" width="12.1640625" bestFit="1" customWidth="1"/>
    <col min="13" max="13" width="6.83203125" bestFit="1" customWidth="1"/>
    <col min="14" max="14" width="6.33203125" bestFit="1" customWidth="1"/>
    <col min="15" max="15" width="8.83203125" bestFit="1" customWidth="1"/>
  </cols>
  <sheetData>
    <row r="1" spans="1:15" x14ac:dyDescent="0.2">
      <c r="A1" t="s">
        <v>7</v>
      </c>
      <c r="B1" s="4">
        <v>43518</v>
      </c>
      <c r="F1"/>
      <c r="H1"/>
    </row>
    <row r="2" spans="1:15" x14ac:dyDescent="0.2">
      <c r="A2" t="s">
        <v>8</v>
      </c>
      <c r="B2" s="5" t="s">
        <v>15</v>
      </c>
      <c r="F2"/>
      <c r="H2"/>
    </row>
    <row r="3" spans="1:15" x14ac:dyDescent="0.2">
      <c r="F3"/>
      <c r="H3"/>
    </row>
    <row r="4" spans="1:15" x14ac:dyDescent="0.2">
      <c r="A4" t="s">
        <v>24</v>
      </c>
      <c r="C4" s="3"/>
      <c r="D4" s="3"/>
      <c r="N4" s="2"/>
    </row>
    <row r="5" spans="1:15" x14ac:dyDescent="0.2">
      <c r="C5" s="3"/>
      <c r="D5" s="3"/>
      <c r="N5" s="1"/>
    </row>
    <row r="6" spans="1:15" x14ac:dyDescent="0.2">
      <c r="A6" t="s">
        <v>16</v>
      </c>
      <c r="B6" t="s">
        <v>0</v>
      </c>
      <c r="C6" s="3" t="s">
        <v>9</v>
      </c>
      <c r="D6" s="3" t="s">
        <v>25</v>
      </c>
      <c r="E6" t="s">
        <v>26</v>
      </c>
      <c r="F6" s="8" t="s">
        <v>1</v>
      </c>
      <c r="G6" t="s">
        <v>2</v>
      </c>
      <c r="H6" s="10" t="s">
        <v>3</v>
      </c>
      <c r="I6" t="s">
        <v>10</v>
      </c>
      <c r="J6" t="s">
        <v>17</v>
      </c>
      <c r="K6" t="s">
        <v>18</v>
      </c>
      <c r="L6" t="s">
        <v>19</v>
      </c>
      <c r="M6" t="s">
        <v>20</v>
      </c>
      <c r="N6" t="s">
        <v>21</v>
      </c>
      <c r="O6" t="s">
        <v>11</v>
      </c>
    </row>
    <row r="7" spans="1:15" x14ac:dyDescent="0.2">
      <c r="A7" t="s">
        <v>22</v>
      </c>
      <c r="B7">
        <v>2011</v>
      </c>
      <c r="C7" s="3" t="s">
        <v>28</v>
      </c>
      <c r="D7" s="13">
        <v>206</v>
      </c>
      <c r="E7">
        <v>8697</v>
      </c>
      <c r="F7" s="8">
        <v>2.3689999999999999E-2</v>
      </c>
      <c r="G7">
        <v>2.0660000000000001E-2</v>
      </c>
      <c r="H7" s="10">
        <v>2.7150000000000001E-2</v>
      </c>
      <c r="I7">
        <v>0</v>
      </c>
      <c r="J7" t="s">
        <v>23</v>
      </c>
      <c r="K7" t="s">
        <v>23</v>
      </c>
      <c r="L7" t="s">
        <v>23</v>
      </c>
      <c r="M7" t="s">
        <v>23</v>
      </c>
    </row>
    <row r="8" spans="1:15" x14ac:dyDescent="0.2">
      <c r="A8" t="s">
        <v>22</v>
      </c>
      <c r="B8">
        <v>2012</v>
      </c>
      <c r="C8" s="3" t="s">
        <v>28</v>
      </c>
      <c r="D8" s="13">
        <v>198</v>
      </c>
      <c r="E8">
        <v>8899</v>
      </c>
      <c r="F8" s="8">
        <v>2.2249999999999999E-2</v>
      </c>
      <c r="G8">
        <v>1.9359999999999999E-2</v>
      </c>
      <c r="H8" s="10">
        <v>2.5579999999999999E-2</v>
      </c>
      <c r="I8">
        <v>0</v>
      </c>
      <c r="J8" t="s">
        <v>23</v>
      </c>
      <c r="K8" t="s">
        <v>23</v>
      </c>
      <c r="L8" t="s">
        <v>23</v>
      </c>
      <c r="M8" t="s">
        <v>23</v>
      </c>
    </row>
    <row r="9" spans="1:15" x14ac:dyDescent="0.2">
      <c r="A9" t="s">
        <v>22</v>
      </c>
      <c r="B9">
        <v>2013</v>
      </c>
      <c r="C9" s="3" t="s">
        <v>28</v>
      </c>
      <c r="D9" s="13">
        <v>196</v>
      </c>
      <c r="E9">
        <v>9042</v>
      </c>
      <c r="F9" s="8">
        <v>2.1680000000000001E-2</v>
      </c>
      <c r="G9">
        <v>1.8839999999999999E-2</v>
      </c>
      <c r="H9" s="10">
        <v>2.4930000000000001E-2</v>
      </c>
      <c r="I9">
        <v>0</v>
      </c>
      <c r="J9" t="s">
        <v>23</v>
      </c>
      <c r="K9" t="s">
        <v>23</v>
      </c>
      <c r="L9" t="s">
        <v>23</v>
      </c>
      <c r="M9" t="s">
        <v>23</v>
      </c>
    </row>
    <row r="10" spans="1:15" x14ac:dyDescent="0.2">
      <c r="A10" t="s">
        <v>22</v>
      </c>
      <c r="B10">
        <v>2014</v>
      </c>
      <c r="C10" s="3" t="s">
        <v>28</v>
      </c>
      <c r="D10" s="13">
        <v>225</v>
      </c>
      <c r="E10">
        <v>8942</v>
      </c>
      <c r="F10" s="8">
        <v>2.5159999999999998E-2</v>
      </c>
      <c r="G10">
        <v>2.2079999999999999E-2</v>
      </c>
      <c r="H10" s="10">
        <v>2.8670000000000001E-2</v>
      </c>
      <c r="I10">
        <v>0</v>
      </c>
      <c r="J10" t="s">
        <v>23</v>
      </c>
      <c r="K10" t="s">
        <v>23</v>
      </c>
      <c r="L10" t="s">
        <v>23</v>
      </c>
      <c r="M10" t="s">
        <v>23</v>
      </c>
    </row>
    <row r="11" spans="1:15" x14ac:dyDescent="0.2">
      <c r="A11" t="s">
        <v>22</v>
      </c>
      <c r="B11">
        <v>2015</v>
      </c>
      <c r="C11" s="3" t="s">
        <v>28</v>
      </c>
      <c r="D11" s="13">
        <v>233</v>
      </c>
      <c r="E11">
        <v>9041</v>
      </c>
      <c r="F11" s="8">
        <v>2.5770000000000001E-2</v>
      </c>
      <c r="G11">
        <v>2.2669999999999999E-2</v>
      </c>
      <c r="H11" s="10">
        <v>2.93E-2</v>
      </c>
      <c r="I11">
        <v>0</v>
      </c>
      <c r="J11" t="s">
        <v>23</v>
      </c>
      <c r="K11" t="s">
        <v>23</v>
      </c>
      <c r="L11" t="s">
        <v>23</v>
      </c>
      <c r="M11" t="s">
        <v>23</v>
      </c>
    </row>
    <row r="12" spans="1:15" x14ac:dyDescent="0.2">
      <c r="A12" t="s">
        <v>22</v>
      </c>
      <c r="B12">
        <v>2016</v>
      </c>
      <c r="C12" s="3" t="s">
        <v>28</v>
      </c>
      <c r="D12" s="13">
        <v>234</v>
      </c>
      <c r="E12">
        <v>9001</v>
      </c>
      <c r="F12" s="8">
        <v>2.5999999999999999E-2</v>
      </c>
      <c r="G12">
        <v>2.2870000000000001E-2</v>
      </c>
      <c r="H12" s="10">
        <v>2.955E-2</v>
      </c>
      <c r="I12">
        <v>0</v>
      </c>
      <c r="J12">
        <v>1.0975999999999999</v>
      </c>
      <c r="K12">
        <v>0.91010000000000002</v>
      </c>
      <c r="L12">
        <v>1.3236000000000001</v>
      </c>
      <c r="M12">
        <v>0.32989299999999999</v>
      </c>
    </row>
    <row r="13" spans="1:15" x14ac:dyDescent="0.2">
      <c r="A13" t="s">
        <v>22</v>
      </c>
      <c r="B13" s="9">
        <v>2011</v>
      </c>
      <c r="C13" s="3" t="s">
        <v>29</v>
      </c>
      <c r="D13" s="13">
        <v>533</v>
      </c>
      <c r="E13">
        <v>1834</v>
      </c>
      <c r="F13" s="8">
        <v>0.29061999999999999</v>
      </c>
      <c r="G13">
        <v>0.26696999999999999</v>
      </c>
      <c r="H13" s="10">
        <v>0.31636999999999998</v>
      </c>
      <c r="I13">
        <v>0</v>
      </c>
      <c r="J13" t="s">
        <v>23</v>
      </c>
      <c r="K13" t="s">
        <v>23</v>
      </c>
      <c r="L13" t="s">
        <v>23</v>
      </c>
      <c r="M13" t="s">
        <v>23</v>
      </c>
    </row>
    <row r="14" spans="1:15" x14ac:dyDescent="0.2">
      <c r="A14" t="s">
        <v>22</v>
      </c>
      <c r="B14" s="9">
        <v>2012</v>
      </c>
      <c r="C14" s="3" t="s">
        <v>29</v>
      </c>
      <c r="D14" s="13">
        <v>518</v>
      </c>
      <c r="E14">
        <v>1848</v>
      </c>
      <c r="F14" s="8">
        <v>0.28029999999999999</v>
      </c>
      <c r="G14">
        <v>0.25717000000000001</v>
      </c>
      <c r="H14" s="10">
        <v>0.30551</v>
      </c>
      <c r="I14">
        <v>0</v>
      </c>
      <c r="J14" t="s">
        <v>23</v>
      </c>
      <c r="K14" t="s">
        <v>23</v>
      </c>
      <c r="L14" t="s">
        <v>23</v>
      </c>
      <c r="M14" t="s">
        <v>23</v>
      </c>
    </row>
    <row r="15" spans="1:15" x14ac:dyDescent="0.2">
      <c r="A15" t="s">
        <v>22</v>
      </c>
      <c r="B15" s="9">
        <v>2013</v>
      </c>
      <c r="C15" s="3" t="s">
        <v>29</v>
      </c>
      <c r="D15" s="13">
        <v>494</v>
      </c>
      <c r="E15">
        <v>1663</v>
      </c>
      <c r="F15" s="8">
        <v>0.29704999999999998</v>
      </c>
      <c r="G15">
        <v>0.27198</v>
      </c>
      <c r="H15" s="10">
        <v>0.32444000000000001</v>
      </c>
      <c r="I15">
        <v>0</v>
      </c>
      <c r="J15" t="s">
        <v>23</v>
      </c>
      <c r="K15" t="s">
        <v>23</v>
      </c>
      <c r="L15" t="s">
        <v>23</v>
      </c>
      <c r="M15" t="s">
        <v>23</v>
      </c>
    </row>
    <row r="16" spans="1:15" x14ac:dyDescent="0.2">
      <c r="A16" t="s">
        <v>22</v>
      </c>
      <c r="B16" s="9">
        <v>2014</v>
      </c>
      <c r="C16" s="3" t="s">
        <v>29</v>
      </c>
      <c r="D16" s="13">
        <v>508</v>
      </c>
      <c r="E16">
        <v>1685</v>
      </c>
      <c r="F16" s="8">
        <v>0.30148000000000003</v>
      </c>
      <c r="G16">
        <v>0.27637</v>
      </c>
      <c r="H16" s="10">
        <v>0.32887</v>
      </c>
      <c r="I16">
        <v>0</v>
      </c>
      <c r="J16" t="s">
        <v>23</v>
      </c>
      <c r="K16" t="s">
        <v>23</v>
      </c>
      <c r="L16" t="s">
        <v>23</v>
      </c>
      <c r="M16" t="s">
        <v>23</v>
      </c>
    </row>
    <row r="17" spans="1:13" x14ac:dyDescent="0.2">
      <c r="A17" t="s">
        <v>22</v>
      </c>
      <c r="B17" s="9">
        <v>2015</v>
      </c>
      <c r="C17" s="3" t="s">
        <v>29</v>
      </c>
      <c r="D17" s="13">
        <v>449</v>
      </c>
      <c r="E17">
        <v>1537</v>
      </c>
      <c r="F17" s="8">
        <v>0.29213</v>
      </c>
      <c r="G17">
        <v>0.26632</v>
      </c>
      <c r="H17" s="10">
        <v>0.32044</v>
      </c>
      <c r="I17">
        <v>0</v>
      </c>
      <c r="J17" t="s">
        <v>23</v>
      </c>
      <c r="K17" t="s">
        <v>23</v>
      </c>
      <c r="L17" t="s">
        <v>23</v>
      </c>
      <c r="M17" t="s">
        <v>23</v>
      </c>
    </row>
    <row r="18" spans="1:13" x14ac:dyDescent="0.2">
      <c r="A18" t="s">
        <v>22</v>
      </c>
      <c r="B18" s="9">
        <v>2016</v>
      </c>
      <c r="C18" s="3" t="s">
        <v>29</v>
      </c>
      <c r="D18" s="13">
        <v>494</v>
      </c>
      <c r="E18">
        <v>1507</v>
      </c>
      <c r="F18" s="8">
        <v>0.32779999999999998</v>
      </c>
      <c r="G18">
        <v>0.30013000000000001</v>
      </c>
      <c r="H18" s="10">
        <v>0.35802</v>
      </c>
      <c r="I18">
        <v>0</v>
      </c>
      <c r="J18">
        <v>1.1278999999999999</v>
      </c>
      <c r="K18">
        <v>0.998</v>
      </c>
      <c r="L18">
        <v>1.2747999999999999</v>
      </c>
      <c r="M18">
        <v>5.3891000000000001E-2</v>
      </c>
    </row>
    <row r="19" spans="1:13" x14ac:dyDescent="0.2">
      <c r="A19" t="s">
        <v>22</v>
      </c>
      <c r="B19" s="9">
        <v>2011</v>
      </c>
      <c r="C19" s="3" t="s">
        <v>30</v>
      </c>
      <c r="D19" s="13">
        <v>333</v>
      </c>
      <c r="E19">
        <v>1150</v>
      </c>
      <c r="F19" s="8">
        <v>0.28956999999999999</v>
      </c>
      <c r="G19">
        <v>0.26007999999999998</v>
      </c>
      <c r="H19" s="10">
        <v>0.32240000000000002</v>
      </c>
      <c r="I19">
        <v>0</v>
      </c>
      <c r="J19" t="s">
        <v>23</v>
      </c>
      <c r="K19" t="s">
        <v>23</v>
      </c>
      <c r="L19" t="s">
        <v>23</v>
      </c>
      <c r="M19" t="s">
        <v>23</v>
      </c>
    </row>
    <row r="20" spans="1:13" x14ac:dyDescent="0.2">
      <c r="A20" t="s">
        <v>22</v>
      </c>
      <c r="B20" s="9">
        <v>2012</v>
      </c>
      <c r="C20" s="3" t="s">
        <v>30</v>
      </c>
      <c r="D20" s="13">
        <v>291</v>
      </c>
      <c r="E20">
        <v>1130</v>
      </c>
      <c r="F20" s="8">
        <v>0.25752000000000003</v>
      </c>
      <c r="G20">
        <v>0.22957</v>
      </c>
      <c r="H20" s="10">
        <v>0.28888000000000003</v>
      </c>
      <c r="I20">
        <v>0</v>
      </c>
      <c r="J20" t="s">
        <v>23</v>
      </c>
      <c r="K20" t="s">
        <v>23</v>
      </c>
      <c r="L20" t="s">
        <v>23</v>
      </c>
      <c r="M20" t="s">
        <v>23</v>
      </c>
    </row>
    <row r="21" spans="1:13" x14ac:dyDescent="0.2">
      <c r="A21" t="s">
        <v>22</v>
      </c>
      <c r="B21" s="9">
        <v>2013</v>
      </c>
      <c r="C21" s="3" t="s">
        <v>30</v>
      </c>
      <c r="D21" s="13">
        <v>305</v>
      </c>
      <c r="E21">
        <v>1064</v>
      </c>
      <c r="F21" s="8">
        <v>0.28665000000000002</v>
      </c>
      <c r="G21">
        <v>0.25622</v>
      </c>
      <c r="H21" s="10">
        <v>0.32069999999999999</v>
      </c>
      <c r="I21">
        <v>0</v>
      </c>
      <c r="J21" t="s">
        <v>23</v>
      </c>
      <c r="K21" t="s">
        <v>23</v>
      </c>
      <c r="L21" t="s">
        <v>23</v>
      </c>
      <c r="M21" t="s">
        <v>23</v>
      </c>
    </row>
    <row r="22" spans="1:13" x14ac:dyDescent="0.2">
      <c r="A22" t="s">
        <v>22</v>
      </c>
      <c r="B22" s="9">
        <v>2014</v>
      </c>
      <c r="C22" s="3" t="s">
        <v>30</v>
      </c>
      <c r="D22" s="13">
        <v>301</v>
      </c>
      <c r="E22">
        <v>1074</v>
      </c>
      <c r="F22" s="8">
        <v>0.28026000000000001</v>
      </c>
      <c r="G22">
        <v>0.25031999999999999</v>
      </c>
      <c r="H22" s="10">
        <v>0.31378</v>
      </c>
      <c r="I22">
        <v>0</v>
      </c>
      <c r="J22" t="s">
        <v>23</v>
      </c>
      <c r="K22" t="s">
        <v>23</v>
      </c>
      <c r="L22" t="s">
        <v>23</v>
      </c>
      <c r="M22" t="s">
        <v>23</v>
      </c>
    </row>
    <row r="23" spans="1:13" x14ac:dyDescent="0.2">
      <c r="A23" t="s">
        <v>22</v>
      </c>
      <c r="B23" s="9">
        <v>2015</v>
      </c>
      <c r="C23" s="3" t="s">
        <v>30</v>
      </c>
      <c r="D23" s="13">
        <v>282</v>
      </c>
      <c r="E23">
        <v>1011</v>
      </c>
      <c r="F23" s="8">
        <v>0.27893000000000001</v>
      </c>
      <c r="G23">
        <v>0.2482</v>
      </c>
      <c r="H23" s="10">
        <v>0.31346000000000002</v>
      </c>
      <c r="I23">
        <v>0</v>
      </c>
      <c r="J23" t="s">
        <v>23</v>
      </c>
      <c r="K23" t="s">
        <v>23</v>
      </c>
      <c r="L23" t="s">
        <v>23</v>
      </c>
      <c r="M23" t="s">
        <v>23</v>
      </c>
    </row>
    <row r="24" spans="1:13" x14ac:dyDescent="0.2">
      <c r="A24" t="s">
        <v>22</v>
      </c>
      <c r="B24" s="9">
        <v>2016</v>
      </c>
      <c r="C24" s="3" t="s">
        <v>30</v>
      </c>
      <c r="D24" s="13">
        <v>252</v>
      </c>
      <c r="E24">
        <v>943</v>
      </c>
      <c r="F24" s="8">
        <v>0.26723000000000002</v>
      </c>
      <c r="G24">
        <v>0.23619000000000001</v>
      </c>
      <c r="H24" s="10">
        <v>0.30235000000000001</v>
      </c>
      <c r="I24">
        <v>0</v>
      </c>
      <c r="J24">
        <v>0.92290000000000005</v>
      </c>
      <c r="K24">
        <v>0.78359999999999996</v>
      </c>
      <c r="L24">
        <v>1.087</v>
      </c>
      <c r="M24">
        <v>0.33640399999999998</v>
      </c>
    </row>
    <row r="25" spans="1:13" x14ac:dyDescent="0.2">
      <c r="A25" t="s">
        <v>22</v>
      </c>
      <c r="B25" s="9">
        <v>2011</v>
      </c>
      <c r="C25" s="3" t="s">
        <v>12</v>
      </c>
      <c r="D25" s="13">
        <v>242</v>
      </c>
      <c r="E25">
        <v>1445</v>
      </c>
      <c r="F25" s="8">
        <v>0.16747000000000001</v>
      </c>
      <c r="G25">
        <v>0.14765</v>
      </c>
      <c r="H25" s="10">
        <v>0.18995999999999999</v>
      </c>
      <c r="I25">
        <v>0</v>
      </c>
      <c r="J25" t="s">
        <v>23</v>
      </c>
      <c r="K25" t="s">
        <v>23</v>
      </c>
      <c r="L25" t="s">
        <v>23</v>
      </c>
      <c r="M25" t="s">
        <v>23</v>
      </c>
    </row>
    <row r="26" spans="1:13" x14ac:dyDescent="0.2">
      <c r="A26" t="s">
        <v>22</v>
      </c>
      <c r="B26" s="9">
        <v>2012</v>
      </c>
      <c r="C26" s="3" t="s">
        <v>12</v>
      </c>
      <c r="D26" s="13">
        <v>283</v>
      </c>
      <c r="E26">
        <v>1460</v>
      </c>
      <c r="F26" s="8">
        <v>0.19384000000000001</v>
      </c>
      <c r="G26">
        <v>0.17252000000000001</v>
      </c>
      <c r="H26" s="10">
        <v>0.21779000000000001</v>
      </c>
      <c r="I26">
        <v>0</v>
      </c>
      <c r="J26" t="s">
        <v>23</v>
      </c>
      <c r="K26" t="s">
        <v>23</v>
      </c>
      <c r="L26" t="s">
        <v>23</v>
      </c>
      <c r="M26" t="s">
        <v>23</v>
      </c>
    </row>
    <row r="27" spans="1:13" x14ac:dyDescent="0.2">
      <c r="A27" t="s">
        <v>22</v>
      </c>
      <c r="B27" s="9">
        <v>2013</v>
      </c>
      <c r="C27" s="3" t="s">
        <v>12</v>
      </c>
      <c r="D27" s="13">
        <v>260</v>
      </c>
      <c r="E27">
        <v>1458</v>
      </c>
      <c r="F27" s="8">
        <v>0.17832999999999999</v>
      </c>
      <c r="G27">
        <v>0.15792</v>
      </c>
      <c r="H27" s="10">
        <v>0.20136999999999999</v>
      </c>
      <c r="I27">
        <v>0</v>
      </c>
      <c r="J27" t="s">
        <v>23</v>
      </c>
      <c r="K27" t="s">
        <v>23</v>
      </c>
      <c r="L27" t="s">
        <v>23</v>
      </c>
      <c r="M27" t="s">
        <v>23</v>
      </c>
    </row>
    <row r="28" spans="1:13" x14ac:dyDescent="0.2">
      <c r="A28" t="s">
        <v>22</v>
      </c>
      <c r="B28" s="9">
        <v>2014</v>
      </c>
      <c r="C28" s="3" t="s">
        <v>12</v>
      </c>
      <c r="D28" s="13">
        <v>248</v>
      </c>
      <c r="E28">
        <v>1310</v>
      </c>
      <c r="F28" s="8">
        <v>0.18931000000000001</v>
      </c>
      <c r="G28">
        <v>0.16716</v>
      </c>
      <c r="H28" s="10">
        <v>0.21440000000000001</v>
      </c>
      <c r="I28">
        <v>0</v>
      </c>
      <c r="J28" t="s">
        <v>23</v>
      </c>
      <c r="K28" t="s">
        <v>23</v>
      </c>
      <c r="L28" t="s">
        <v>23</v>
      </c>
      <c r="M28" t="s">
        <v>23</v>
      </c>
    </row>
    <row r="29" spans="1:13" x14ac:dyDescent="0.2">
      <c r="A29" t="s">
        <v>22</v>
      </c>
      <c r="B29" s="9">
        <v>2015</v>
      </c>
      <c r="C29" s="3" t="s">
        <v>12</v>
      </c>
      <c r="D29" s="13">
        <v>211</v>
      </c>
      <c r="E29">
        <v>1238</v>
      </c>
      <c r="F29" s="8">
        <v>0.17044000000000001</v>
      </c>
      <c r="G29">
        <v>0.14892</v>
      </c>
      <c r="H29" s="10">
        <v>0.19506000000000001</v>
      </c>
      <c r="I29">
        <v>0</v>
      </c>
      <c r="J29" t="s">
        <v>23</v>
      </c>
      <c r="K29" t="s">
        <v>23</v>
      </c>
      <c r="L29" t="s">
        <v>23</v>
      </c>
      <c r="M29" t="s">
        <v>23</v>
      </c>
    </row>
    <row r="30" spans="1:13" x14ac:dyDescent="0.2">
      <c r="A30" t="s">
        <v>22</v>
      </c>
      <c r="B30" s="9">
        <v>2016</v>
      </c>
      <c r="C30" s="3" t="s">
        <v>12</v>
      </c>
      <c r="D30" s="13">
        <v>226</v>
      </c>
      <c r="E30">
        <v>1212</v>
      </c>
      <c r="F30" s="8">
        <v>0.18647</v>
      </c>
      <c r="G30">
        <v>0.16367999999999999</v>
      </c>
      <c r="H30" s="10">
        <v>0.21243999999999999</v>
      </c>
      <c r="I30">
        <v>0</v>
      </c>
      <c r="J30">
        <v>1.1133999999999999</v>
      </c>
      <c r="K30">
        <v>0.92879999999999996</v>
      </c>
      <c r="L30">
        <v>1.3347</v>
      </c>
      <c r="M30">
        <v>0.245477</v>
      </c>
    </row>
    <row r="31" spans="1:13" x14ac:dyDescent="0.2">
      <c r="A31" t="s">
        <v>22</v>
      </c>
      <c r="B31">
        <v>2011</v>
      </c>
      <c r="C31" s="3" t="s">
        <v>4</v>
      </c>
      <c r="D31" s="13">
        <v>8927</v>
      </c>
      <c r="E31">
        <v>59859</v>
      </c>
      <c r="F31" s="8">
        <v>0.14913000000000001</v>
      </c>
      <c r="G31">
        <v>0.14607000000000001</v>
      </c>
      <c r="H31" s="10">
        <v>0.15226000000000001</v>
      </c>
      <c r="I31">
        <v>0</v>
      </c>
      <c r="J31" t="s">
        <v>23</v>
      </c>
      <c r="K31" t="s">
        <v>23</v>
      </c>
      <c r="L31" t="s">
        <v>23</v>
      </c>
      <c r="M31" t="s">
        <v>23</v>
      </c>
    </row>
    <row r="32" spans="1:13" x14ac:dyDescent="0.2">
      <c r="A32" t="s">
        <v>22</v>
      </c>
      <c r="B32">
        <v>2012</v>
      </c>
      <c r="C32" s="3" t="s">
        <v>4</v>
      </c>
      <c r="D32" s="13">
        <v>8856</v>
      </c>
      <c r="E32">
        <v>59445</v>
      </c>
      <c r="F32" s="8">
        <v>0.14898</v>
      </c>
      <c r="G32">
        <v>0.14591000000000001</v>
      </c>
      <c r="H32" s="10">
        <v>0.15211</v>
      </c>
      <c r="I32">
        <v>0</v>
      </c>
      <c r="J32" t="s">
        <v>23</v>
      </c>
      <c r="K32" t="s">
        <v>23</v>
      </c>
      <c r="L32" t="s">
        <v>23</v>
      </c>
      <c r="M32" t="s">
        <v>23</v>
      </c>
    </row>
    <row r="33" spans="1:13" x14ac:dyDescent="0.2">
      <c r="A33" t="s">
        <v>22</v>
      </c>
      <c r="B33">
        <v>2013</v>
      </c>
      <c r="C33" s="3" t="s">
        <v>4</v>
      </c>
      <c r="D33" s="13">
        <v>8638</v>
      </c>
      <c r="E33">
        <v>58094</v>
      </c>
      <c r="F33" s="8">
        <v>0.14868999999999999</v>
      </c>
      <c r="G33">
        <v>0.14559</v>
      </c>
      <c r="H33" s="10">
        <v>0.15185999999999999</v>
      </c>
      <c r="I33">
        <v>0</v>
      </c>
      <c r="J33" t="s">
        <v>23</v>
      </c>
      <c r="K33" t="s">
        <v>23</v>
      </c>
      <c r="L33" t="s">
        <v>23</v>
      </c>
      <c r="M33" t="s">
        <v>23</v>
      </c>
    </row>
    <row r="34" spans="1:13" x14ac:dyDescent="0.2">
      <c r="A34" t="s">
        <v>22</v>
      </c>
      <c r="B34">
        <v>2014</v>
      </c>
      <c r="C34" s="3" t="s">
        <v>4</v>
      </c>
      <c r="D34" s="13">
        <v>8558</v>
      </c>
      <c r="E34">
        <v>57852</v>
      </c>
      <c r="F34" s="8">
        <v>0.14793000000000001</v>
      </c>
      <c r="G34">
        <v>0.14482999999999999</v>
      </c>
      <c r="H34" s="10">
        <v>0.15110000000000001</v>
      </c>
      <c r="I34">
        <v>0</v>
      </c>
      <c r="J34" t="s">
        <v>23</v>
      </c>
      <c r="K34" t="s">
        <v>23</v>
      </c>
      <c r="L34" t="s">
        <v>23</v>
      </c>
      <c r="M34" t="s">
        <v>23</v>
      </c>
    </row>
    <row r="35" spans="1:13" x14ac:dyDescent="0.2">
      <c r="A35" t="s">
        <v>22</v>
      </c>
      <c r="B35">
        <v>2015</v>
      </c>
      <c r="C35" s="3" t="s">
        <v>4</v>
      </c>
      <c r="D35" s="13">
        <v>8557</v>
      </c>
      <c r="E35">
        <v>57792</v>
      </c>
      <c r="F35" s="8">
        <v>0.14807000000000001</v>
      </c>
      <c r="G35">
        <v>0.14496000000000001</v>
      </c>
      <c r="H35" s="10">
        <v>0.15124000000000001</v>
      </c>
      <c r="I35">
        <v>0</v>
      </c>
      <c r="J35" t="s">
        <v>23</v>
      </c>
      <c r="K35" t="s">
        <v>23</v>
      </c>
      <c r="L35" t="s">
        <v>23</v>
      </c>
      <c r="M35" t="s">
        <v>23</v>
      </c>
    </row>
    <row r="36" spans="1:13" x14ac:dyDescent="0.2">
      <c r="A36" t="s">
        <v>22</v>
      </c>
      <c r="B36">
        <v>2016</v>
      </c>
      <c r="C36" s="3" t="s">
        <v>4</v>
      </c>
      <c r="D36" s="13">
        <v>8553</v>
      </c>
      <c r="E36">
        <v>57189</v>
      </c>
      <c r="F36" s="8">
        <v>0.14956</v>
      </c>
      <c r="G36">
        <v>0.14641999999999999</v>
      </c>
      <c r="H36" s="10">
        <v>0.15276000000000001</v>
      </c>
      <c r="I36">
        <v>0</v>
      </c>
      <c r="J36">
        <v>1.0027999999999999</v>
      </c>
      <c r="K36">
        <v>0.97350000000000003</v>
      </c>
      <c r="L36">
        <v>1.0329999999999999</v>
      </c>
      <c r="M36">
        <v>0.85153199999999996</v>
      </c>
    </row>
    <row r="37" spans="1:13" x14ac:dyDescent="0.2">
      <c r="A37" t="s">
        <v>22</v>
      </c>
      <c r="B37">
        <v>2011</v>
      </c>
      <c r="C37" s="3" t="s">
        <v>5</v>
      </c>
      <c r="D37" s="13">
        <v>5073</v>
      </c>
      <c r="E37">
        <v>30737</v>
      </c>
      <c r="F37" s="8">
        <v>0.16505</v>
      </c>
      <c r="G37">
        <v>0.16056999999999999</v>
      </c>
      <c r="H37" s="10">
        <v>0.16965</v>
      </c>
      <c r="I37">
        <v>0</v>
      </c>
      <c r="J37" t="s">
        <v>23</v>
      </c>
      <c r="K37" t="s">
        <v>23</v>
      </c>
      <c r="L37" t="s">
        <v>23</v>
      </c>
      <c r="M37" t="s">
        <v>23</v>
      </c>
    </row>
    <row r="38" spans="1:13" x14ac:dyDescent="0.2">
      <c r="A38" t="s">
        <v>22</v>
      </c>
      <c r="B38">
        <v>2012</v>
      </c>
      <c r="C38" s="3" t="s">
        <v>5</v>
      </c>
      <c r="D38" s="13">
        <v>5250</v>
      </c>
      <c r="E38">
        <v>30161</v>
      </c>
      <c r="F38" s="8">
        <v>0.17407</v>
      </c>
      <c r="G38">
        <v>0.16941999999999999</v>
      </c>
      <c r="H38" s="10">
        <v>0.17884</v>
      </c>
      <c r="I38">
        <v>0</v>
      </c>
      <c r="J38" t="s">
        <v>23</v>
      </c>
      <c r="K38" t="s">
        <v>23</v>
      </c>
      <c r="L38" t="s">
        <v>23</v>
      </c>
      <c r="M38" t="s">
        <v>23</v>
      </c>
    </row>
    <row r="39" spans="1:13" x14ac:dyDescent="0.2">
      <c r="A39" t="s">
        <v>22</v>
      </c>
      <c r="B39">
        <v>2013</v>
      </c>
      <c r="C39" s="3" t="s">
        <v>5</v>
      </c>
      <c r="D39" s="13">
        <v>5113</v>
      </c>
      <c r="E39">
        <v>29802</v>
      </c>
      <c r="F39" s="8">
        <v>0.17157</v>
      </c>
      <c r="G39">
        <v>0.16693</v>
      </c>
      <c r="H39" s="10">
        <v>0.17632999999999999</v>
      </c>
      <c r="I39">
        <v>0</v>
      </c>
      <c r="J39" t="s">
        <v>23</v>
      </c>
      <c r="K39" t="s">
        <v>23</v>
      </c>
      <c r="L39" t="s">
        <v>23</v>
      </c>
      <c r="M39" t="s">
        <v>23</v>
      </c>
    </row>
    <row r="40" spans="1:13" x14ac:dyDescent="0.2">
      <c r="A40" t="s">
        <v>22</v>
      </c>
      <c r="B40">
        <v>2014</v>
      </c>
      <c r="C40" s="3" t="s">
        <v>5</v>
      </c>
      <c r="D40" s="13">
        <v>5202</v>
      </c>
      <c r="E40">
        <v>30299</v>
      </c>
      <c r="F40" s="8">
        <v>0.17169000000000001</v>
      </c>
      <c r="G40">
        <v>0.16708999999999999</v>
      </c>
      <c r="H40" s="10">
        <v>0.17641999999999999</v>
      </c>
      <c r="I40">
        <v>0</v>
      </c>
      <c r="J40" t="s">
        <v>23</v>
      </c>
      <c r="K40" t="s">
        <v>23</v>
      </c>
      <c r="L40" t="s">
        <v>23</v>
      </c>
      <c r="M40" t="s">
        <v>23</v>
      </c>
    </row>
    <row r="41" spans="1:13" x14ac:dyDescent="0.2">
      <c r="A41" t="s">
        <v>22</v>
      </c>
      <c r="B41">
        <v>2015</v>
      </c>
      <c r="C41" s="3" t="s">
        <v>5</v>
      </c>
      <c r="D41" s="13">
        <v>5244</v>
      </c>
      <c r="E41">
        <v>30716</v>
      </c>
      <c r="F41" s="8">
        <v>0.17072999999999999</v>
      </c>
      <c r="G41">
        <v>0.16617000000000001</v>
      </c>
      <c r="H41" s="10">
        <v>0.17541000000000001</v>
      </c>
      <c r="I41">
        <v>0</v>
      </c>
      <c r="J41" t="s">
        <v>23</v>
      </c>
      <c r="K41" t="s">
        <v>23</v>
      </c>
      <c r="L41" t="s">
        <v>23</v>
      </c>
      <c r="M41" t="s">
        <v>23</v>
      </c>
    </row>
    <row r="42" spans="1:13" x14ac:dyDescent="0.2">
      <c r="A42" t="s">
        <v>22</v>
      </c>
      <c r="B42">
        <v>2016</v>
      </c>
      <c r="C42" s="3" t="s">
        <v>5</v>
      </c>
      <c r="D42" s="13">
        <v>5165</v>
      </c>
      <c r="E42">
        <v>30790</v>
      </c>
      <c r="F42" s="8">
        <v>0.16775000000000001</v>
      </c>
      <c r="G42">
        <v>0.16324</v>
      </c>
      <c r="H42" s="10">
        <v>0.17238999999999999</v>
      </c>
      <c r="I42">
        <v>0</v>
      </c>
      <c r="J42">
        <v>1.0164</v>
      </c>
      <c r="K42">
        <v>0.9778</v>
      </c>
      <c r="L42">
        <v>1.0565</v>
      </c>
      <c r="M42">
        <v>0.41103400000000001</v>
      </c>
    </row>
    <row r="43" spans="1:13" x14ac:dyDescent="0.2">
      <c r="C43" s="3"/>
      <c r="D43" s="3"/>
    </row>
    <row r="44" spans="1:13" x14ac:dyDescent="0.2">
      <c r="A44" t="s">
        <v>27</v>
      </c>
      <c r="C44" s="3"/>
      <c r="D44" s="3"/>
    </row>
    <row r="45" spans="1:13" x14ac:dyDescent="0.2">
      <c r="C45" s="3"/>
      <c r="D45" s="3"/>
    </row>
    <row r="46" spans="1:13" x14ac:dyDescent="0.2">
      <c r="C46" s="3"/>
      <c r="D46" s="3"/>
    </row>
    <row r="47" spans="1:13" x14ac:dyDescent="0.2">
      <c r="C47" s="3"/>
      <c r="D47" s="3"/>
    </row>
    <row r="48" spans="1:13" x14ac:dyDescent="0.2">
      <c r="C48" s="3"/>
      <c r="D48" s="3"/>
    </row>
    <row r="49" spans="3:4" x14ac:dyDescent="0.2">
      <c r="C49" s="3"/>
      <c r="D49" s="3"/>
    </row>
    <row r="50" spans="3:4" x14ac:dyDescent="0.2">
      <c r="C50" s="3"/>
      <c r="D50" s="3"/>
    </row>
    <row r="51" spans="3:4" x14ac:dyDescent="0.2">
      <c r="C51" s="3"/>
      <c r="D51" s="3"/>
    </row>
    <row r="52" spans="3:4" x14ac:dyDescent="0.2">
      <c r="C52" s="3"/>
      <c r="D52" s="3"/>
    </row>
    <row r="53" spans="3:4" x14ac:dyDescent="0.2">
      <c r="C53" s="3"/>
      <c r="D53" s="3"/>
    </row>
    <row r="54" spans="3:4" x14ac:dyDescent="0.2">
      <c r="C54" s="3"/>
      <c r="D54" s="3"/>
    </row>
    <row r="55" spans="3:4" x14ac:dyDescent="0.2">
      <c r="C55" s="3"/>
      <c r="D55" s="3"/>
    </row>
    <row r="56" spans="3:4" x14ac:dyDescent="0.2">
      <c r="C56" s="3"/>
      <c r="D56" s="3"/>
    </row>
    <row r="57" spans="3:4" x14ac:dyDescent="0.2">
      <c r="C57" s="3"/>
      <c r="D57" s="3"/>
    </row>
    <row r="58" spans="3:4" x14ac:dyDescent="0.2">
      <c r="C58" s="3"/>
      <c r="D58" s="3"/>
    </row>
    <row r="59" spans="3:4" x14ac:dyDescent="0.2">
      <c r="C59" s="3"/>
      <c r="D59" s="3"/>
    </row>
    <row r="60" spans="3:4" x14ac:dyDescent="0.2">
      <c r="C60" s="3"/>
      <c r="D60" s="3"/>
    </row>
    <row r="61" spans="3:4" x14ac:dyDescent="0.2">
      <c r="C61" s="3"/>
      <c r="D61" s="3"/>
    </row>
    <row r="62" spans="3:4" x14ac:dyDescent="0.2">
      <c r="C62" s="3"/>
      <c r="D62" s="3"/>
    </row>
    <row r="63" spans="3:4" x14ac:dyDescent="0.2">
      <c r="C63" s="3"/>
      <c r="D63" s="3"/>
    </row>
    <row r="64" spans="3:4" x14ac:dyDescent="0.2">
      <c r="C64" s="3"/>
      <c r="D64" s="3"/>
    </row>
    <row r="65" spans="3:4" x14ac:dyDescent="0.2">
      <c r="C65" s="3"/>
      <c r="D65" s="3"/>
    </row>
    <row r="66" spans="3:4" x14ac:dyDescent="0.2">
      <c r="C66" s="3"/>
      <c r="D66" s="3"/>
    </row>
    <row r="67" spans="3:4" x14ac:dyDescent="0.2">
      <c r="C67" s="3"/>
      <c r="D67" s="3"/>
    </row>
    <row r="68" spans="3:4" x14ac:dyDescent="0.2">
      <c r="C68" s="3"/>
      <c r="D68" s="3"/>
    </row>
    <row r="69" spans="3:4" x14ac:dyDescent="0.2">
      <c r="C69" s="3"/>
      <c r="D69" s="3"/>
    </row>
    <row r="70" spans="3:4" x14ac:dyDescent="0.2">
      <c r="C70" s="3"/>
      <c r="D70" s="3"/>
    </row>
    <row r="71" spans="3:4" x14ac:dyDescent="0.2">
      <c r="C71" s="3"/>
      <c r="D71" s="3"/>
    </row>
    <row r="72" spans="3:4" x14ac:dyDescent="0.2">
      <c r="C72" s="3"/>
      <c r="D72" s="3"/>
    </row>
    <row r="73" spans="3:4" x14ac:dyDescent="0.2">
      <c r="C73" s="3"/>
      <c r="D73" s="3"/>
    </row>
    <row r="74" spans="3:4" x14ac:dyDescent="0.2">
      <c r="C74" s="3"/>
      <c r="D74" s="3"/>
    </row>
    <row r="75" spans="3:4" x14ac:dyDescent="0.2">
      <c r="C75" s="3"/>
      <c r="D75" s="3"/>
    </row>
    <row r="76" spans="3:4" x14ac:dyDescent="0.2">
      <c r="C76" s="3"/>
      <c r="D76" s="3"/>
    </row>
    <row r="77" spans="3:4" x14ac:dyDescent="0.2">
      <c r="C77" s="3"/>
      <c r="D77" s="3"/>
    </row>
    <row r="78" spans="3:4" x14ac:dyDescent="0.2">
      <c r="C78" s="3"/>
      <c r="D78" s="3"/>
    </row>
    <row r="79" spans="3:4" x14ac:dyDescent="0.2">
      <c r="C79" s="3"/>
      <c r="D79" s="3"/>
    </row>
    <row r="80" spans="3:4" x14ac:dyDescent="0.2">
      <c r="C80" s="3"/>
      <c r="D80" s="3"/>
    </row>
    <row r="81" spans="3:4" x14ac:dyDescent="0.2">
      <c r="C81" s="3"/>
      <c r="D81" s="3"/>
    </row>
    <row r="82" spans="3:4" x14ac:dyDescent="0.2">
      <c r="C82" s="3"/>
      <c r="D82" s="3"/>
    </row>
    <row r="83" spans="3:4" x14ac:dyDescent="0.2">
      <c r="C83" s="3"/>
      <c r="D83" s="3"/>
    </row>
    <row r="84" spans="3:4" x14ac:dyDescent="0.2">
      <c r="C84" s="3"/>
      <c r="D84" s="3"/>
    </row>
    <row r="85" spans="3:4" x14ac:dyDescent="0.2">
      <c r="C85" s="3"/>
      <c r="D85" s="3"/>
    </row>
    <row r="86" spans="3:4" x14ac:dyDescent="0.2">
      <c r="C86" s="3"/>
      <c r="D86" s="3"/>
    </row>
    <row r="87" spans="3:4" x14ac:dyDescent="0.2">
      <c r="C87" s="3"/>
      <c r="D87" s="3"/>
    </row>
    <row r="88" spans="3:4" x14ac:dyDescent="0.2">
      <c r="C88" s="3"/>
      <c r="D88" s="3"/>
    </row>
    <row r="89" spans="3:4" x14ac:dyDescent="0.2">
      <c r="C89" s="3"/>
      <c r="D89" s="3"/>
    </row>
    <row r="90" spans="3:4" x14ac:dyDescent="0.2">
      <c r="C90" s="3"/>
      <c r="D90" s="3"/>
    </row>
    <row r="91" spans="3:4" x14ac:dyDescent="0.2">
      <c r="C91" s="3"/>
      <c r="D91" s="3"/>
    </row>
    <row r="92" spans="3:4" x14ac:dyDescent="0.2">
      <c r="C92" s="3"/>
      <c r="D92" s="3"/>
    </row>
    <row r="93" spans="3:4" x14ac:dyDescent="0.2">
      <c r="C93" s="3"/>
      <c r="D93" s="3"/>
    </row>
    <row r="94" spans="3:4" x14ac:dyDescent="0.2">
      <c r="C94" s="3"/>
      <c r="D94" s="3"/>
    </row>
    <row r="95" spans="3:4" x14ac:dyDescent="0.2">
      <c r="C95" s="3"/>
      <c r="D95" s="3"/>
    </row>
    <row r="96" spans="3:4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  <c r="D116" s="3"/>
    </row>
    <row r="117" spans="3:4" x14ac:dyDescent="0.2">
      <c r="C117" s="3"/>
      <c r="D117" s="3"/>
    </row>
    <row r="118" spans="3:4" x14ac:dyDescent="0.2">
      <c r="C118" s="3"/>
      <c r="D118" s="3"/>
    </row>
    <row r="119" spans="3:4" x14ac:dyDescent="0.2">
      <c r="C119" s="3"/>
      <c r="D119" s="3"/>
    </row>
    <row r="120" spans="3:4" x14ac:dyDescent="0.2">
      <c r="C120" s="3"/>
      <c r="D120" s="3"/>
    </row>
    <row r="121" spans="3:4" x14ac:dyDescent="0.2">
      <c r="C121" s="3"/>
      <c r="D121" s="3"/>
    </row>
    <row r="122" spans="3:4" x14ac:dyDescent="0.2">
      <c r="C122" s="3"/>
      <c r="D122" s="3"/>
    </row>
    <row r="123" spans="3:4" x14ac:dyDescent="0.2">
      <c r="C123" s="3"/>
      <c r="D123" s="3"/>
    </row>
    <row r="124" spans="3:4" x14ac:dyDescent="0.2">
      <c r="C124" s="3"/>
      <c r="D124" s="3"/>
    </row>
    <row r="125" spans="3:4" x14ac:dyDescent="0.2">
      <c r="C125" s="3"/>
      <c r="D125" s="3"/>
    </row>
    <row r="126" spans="3:4" x14ac:dyDescent="0.2">
      <c r="C126" s="3"/>
      <c r="D126" s="3"/>
    </row>
    <row r="127" spans="3:4" x14ac:dyDescent="0.2">
      <c r="C127" s="3"/>
      <c r="D127" s="3"/>
    </row>
    <row r="128" spans="3:4" x14ac:dyDescent="0.2">
      <c r="C128" s="3"/>
      <c r="D128" s="3"/>
    </row>
    <row r="129" spans="3:4" x14ac:dyDescent="0.2">
      <c r="C129" s="3"/>
      <c r="D129" s="3"/>
    </row>
    <row r="130" spans="3:4" x14ac:dyDescent="0.2">
      <c r="C130" s="3"/>
      <c r="D130" s="3"/>
    </row>
    <row r="131" spans="3:4" x14ac:dyDescent="0.2">
      <c r="C131" s="3"/>
      <c r="D131" s="3"/>
    </row>
    <row r="132" spans="3:4" x14ac:dyDescent="0.2">
      <c r="C132" s="3"/>
      <c r="D132" s="3"/>
    </row>
    <row r="133" spans="3:4" x14ac:dyDescent="0.2">
      <c r="C133" s="3"/>
      <c r="D133" s="3"/>
    </row>
    <row r="134" spans="3:4" x14ac:dyDescent="0.2">
      <c r="C134" s="3"/>
      <c r="D134" s="3"/>
    </row>
    <row r="135" spans="3:4" x14ac:dyDescent="0.2">
      <c r="C135" s="3"/>
      <c r="D135" s="3"/>
    </row>
    <row r="136" spans="3:4" x14ac:dyDescent="0.2">
      <c r="C136" s="3"/>
      <c r="D136" s="3"/>
    </row>
    <row r="137" spans="3:4" x14ac:dyDescent="0.2">
      <c r="C137" s="3"/>
      <c r="D137" s="3"/>
    </row>
    <row r="138" spans="3:4" x14ac:dyDescent="0.2">
      <c r="C138" s="3"/>
      <c r="D138" s="3"/>
    </row>
    <row r="139" spans="3:4" x14ac:dyDescent="0.2">
      <c r="C139" s="3"/>
      <c r="D139" s="3"/>
    </row>
    <row r="140" spans="3:4" x14ac:dyDescent="0.2">
      <c r="C140" s="3"/>
      <c r="D140" s="3"/>
    </row>
    <row r="141" spans="3:4" x14ac:dyDescent="0.2">
      <c r="C141" s="3"/>
      <c r="D141" s="3"/>
    </row>
    <row r="142" spans="3:4" x14ac:dyDescent="0.2">
      <c r="C142" s="3"/>
      <c r="D142" s="3"/>
    </row>
    <row r="143" spans="3:4" x14ac:dyDescent="0.2">
      <c r="C143" s="3"/>
      <c r="D143" s="3"/>
    </row>
    <row r="144" spans="3:4" x14ac:dyDescent="0.2">
      <c r="C144" s="3"/>
      <c r="D144" s="3"/>
    </row>
    <row r="145" spans="3:4" x14ac:dyDescent="0.2">
      <c r="C145" s="3"/>
      <c r="D145" s="3"/>
    </row>
    <row r="146" spans="3:4" x14ac:dyDescent="0.2">
      <c r="C146" s="3"/>
      <c r="D146" s="3"/>
    </row>
    <row r="147" spans="3:4" x14ac:dyDescent="0.2">
      <c r="C147" s="3"/>
      <c r="D147" s="3"/>
    </row>
    <row r="148" spans="3:4" x14ac:dyDescent="0.2">
      <c r="C148" s="3"/>
      <c r="D148" s="3"/>
    </row>
    <row r="149" spans="3:4" x14ac:dyDescent="0.2">
      <c r="C149" s="3"/>
      <c r="D149" s="3"/>
    </row>
    <row r="150" spans="3:4" x14ac:dyDescent="0.2">
      <c r="C150" s="3"/>
      <c r="D150" s="3"/>
    </row>
    <row r="151" spans="3:4" x14ac:dyDescent="0.2">
      <c r="C151" s="3"/>
      <c r="D151" s="3"/>
    </row>
    <row r="152" spans="3:4" x14ac:dyDescent="0.2">
      <c r="C152" s="3"/>
      <c r="D152" s="3"/>
    </row>
    <row r="153" spans="3:4" x14ac:dyDescent="0.2">
      <c r="C153" s="3"/>
      <c r="D153" s="3"/>
    </row>
    <row r="154" spans="3:4" x14ac:dyDescent="0.2">
      <c r="C154" s="3"/>
      <c r="D154" s="3"/>
    </row>
    <row r="155" spans="3:4" x14ac:dyDescent="0.2">
      <c r="C155" s="3"/>
      <c r="D155" s="3"/>
    </row>
    <row r="156" spans="3:4" x14ac:dyDescent="0.2">
      <c r="C156" s="3"/>
      <c r="D156" s="3"/>
    </row>
    <row r="157" spans="3:4" x14ac:dyDescent="0.2">
      <c r="C157" s="3"/>
      <c r="D157" s="3"/>
    </row>
    <row r="158" spans="3:4" x14ac:dyDescent="0.2">
      <c r="C158" s="3"/>
      <c r="D158" s="3"/>
    </row>
    <row r="159" spans="3:4" x14ac:dyDescent="0.2">
      <c r="C159" s="3"/>
      <c r="D159" s="3"/>
    </row>
    <row r="160" spans="3:4" x14ac:dyDescent="0.2">
      <c r="C160" s="3"/>
      <c r="D160" s="3"/>
    </row>
    <row r="161" spans="3:4" x14ac:dyDescent="0.2">
      <c r="C161" s="3"/>
      <c r="D161" s="3"/>
    </row>
    <row r="162" spans="3:4" x14ac:dyDescent="0.2">
      <c r="C162" s="3"/>
      <c r="D162" s="3"/>
    </row>
    <row r="163" spans="3:4" x14ac:dyDescent="0.2">
      <c r="C163" s="3"/>
      <c r="D163" s="3"/>
    </row>
    <row r="164" spans="3:4" x14ac:dyDescent="0.2">
      <c r="C164" s="3"/>
      <c r="D164" s="3"/>
    </row>
    <row r="165" spans="3:4" x14ac:dyDescent="0.2">
      <c r="C165" s="3"/>
      <c r="D165" s="3"/>
    </row>
    <row r="166" spans="3:4" x14ac:dyDescent="0.2">
      <c r="C166" s="3"/>
      <c r="D166" s="3"/>
    </row>
    <row r="167" spans="3:4" x14ac:dyDescent="0.2">
      <c r="C167" s="3"/>
      <c r="D167" s="3"/>
    </row>
    <row r="168" spans="3:4" x14ac:dyDescent="0.2">
      <c r="C168" s="3"/>
      <c r="D168" s="3"/>
    </row>
    <row r="169" spans="3:4" x14ac:dyDescent="0.2">
      <c r="C169" s="3"/>
      <c r="D169" s="3"/>
    </row>
    <row r="170" spans="3:4" x14ac:dyDescent="0.2">
      <c r="C170" s="3"/>
      <c r="D170" s="3"/>
    </row>
    <row r="171" spans="3:4" x14ac:dyDescent="0.2">
      <c r="C171" s="3"/>
      <c r="D171" s="3"/>
    </row>
    <row r="172" spans="3:4" x14ac:dyDescent="0.2">
      <c r="C172" s="3"/>
      <c r="D172" s="3"/>
    </row>
    <row r="173" spans="3:4" x14ac:dyDescent="0.2">
      <c r="C173" s="3"/>
      <c r="D173" s="3"/>
    </row>
    <row r="174" spans="3:4" x14ac:dyDescent="0.2">
      <c r="C174" s="3"/>
      <c r="D174" s="3"/>
    </row>
    <row r="175" spans="3:4" x14ac:dyDescent="0.2">
      <c r="C175" s="3"/>
      <c r="D175" s="3"/>
    </row>
    <row r="176" spans="3:4" x14ac:dyDescent="0.2">
      <c r="C176" s="3"/>
      <c r="D176" s="3"/>
    </row>
    <row r="177" spans="3:4" x14ac:dyDescent="0.2">
      <c r="C177" s="3"/>
      <c r="D177" s="3"/>
    </row>
    <row r="178" spans="3:4" x14ac:dyDescent="0.2">
      <c r="C178" s="3"/>
      <c r="D178" s="3"/>
    </row>
    <row r="179" spans="3:4" x14ac:dyDescent="0.2">
      <c r="C179" s="3"/>
      <c r="D179" s="3"/>
    </row>
    <row r="180" spans="3:4" x14ac:dyDescent="0.2">
      <c r="C180" s="3"/>
      <c r="D180" s="3"/>
    </row>
    <row r="181" spans="3:4" x14ac:dyDescent="0.2">
      <c r="C181" s="3"/>
      <c r="D181" s="3"/>
    </row>
    <row r="182" spans="3:4" x14ac:dyDescent="0.2">
      <c r="C182" s="3"/>
      <c r="D182" s="3"/>
    </row>
    <row r="183" spans="3:4" x14ac:dyDescent="0.2">
      <c r="C183" s="3"/>
      <c r="D183" s="3"/>
    </row>
    <row r="184" spans="3:4" x14ac:dyDescent="0.2">
      <c r="C184" s="3"/>
      <c r="D184" s="3"/>
    </row>
    <row r="185" spans="3:4" x14ac:dyDescent="0.2">
      <c r="C185" s="3"/>
      <c r="D185" s="3"/>
    </row>
    <row r="186" spans="3:4" x14ac:dyDescent="0.2">
      <c r="C186" s="3"/>
      <c r="D186" s="3"/>
    </row>
    <row r="187" spans="3:4" x14ac:dyDescent="0.2">
      <c r="C187" s="3"/>
      <c r="D187" s="3"/>
    </row>
    <row r="188" spans="3:4" x14ac:dyDescent="0.2">
      <c r="C188" s="3"/>
      <c r="D188" s="3"/>
    </row>
    <row r="189" spans="3:4" x14ac:dyDescent="0.2">
      <c r="C189" s="3"/>
      <c r="D189" s="3"/>
    </row>
    <row r="190" spans="3:4" x14ac:dyDescent="0.2">
      <c r="C190" s="3"/>
      <c r="D190" s="3"/>
    </row>
    <row r="191" spans="3:4" x14ac:dyDescent="0.2">
      <c r="C191" s="3"/>
      <c r="D191" s="3"/>
    </row>
    <row r="192" spans="3:4" x14ac:dyDescent="0.2">
      <c r="C192" s="3"/>
      <c r="D192" s="3"/>
    </row>
    <row r="193" spans="3:4" x14ac:dyDescent="0.2">
      <c r="C193" s="3"/>
      <c r="D193" s="3"/>
    </row>
    <row r="194" spans="3:4" x14ac:dyDescent="0.2">
      <c r="C194" s="3"/>
      <c r="D194" s="3"/>
    </row>
    <row r="195" spans="3:4" x14ac:dyDescent="0.2">
      <c r="C195" s="3"/>
      <c r="D195" s="3"/>
    </row>
    <row r="196" spans="3:4" x14ac:dyDescent="0.2">
      <c r="C196" s="3"/>
      <c r="D196" s="3"/>
    </row>
    <row r="197" spans="3:4" x14ac:dyDescent="0.2">
      <c r="C197" s="3"/>
      <c r="D197" s="3"/>
    </row>
    <row r="198" spans="3:4" x14ac:dyDescent="0.2">
      <c r="C198" s="3"/>
      <c r="D198" s="3"/>
    </row>
    <row r="199" spans="3:4" x14ac:dyDescent="0.2">
      <c r="C199" s="3"/>
      <c r="D199" s="3"/>
    </row>
    <row r="200" spans="3:4" x14ac:dyDescent="0.2">
      <c r="C200" s="3"/>
      <c r="D200" s="3"/>
    </row>
    <row r="201" spans="3:4" x14ac:dyDescent="0.2">
      <c r="C201" s="3"/>
      <c r="D201" s="3"/>
    </row>
    <row r="202" spans="3:4" x14ac:dyDescent="0.2">
      <c r="C202" s="3"/>
      <c r="D202" s="3"/>
    </row>
    <row r="203" spans="3:4" x14ac:dyDescent="0.2">
      <c r="C203" s="3"/>
      <c r="D203" s="3"/>
    </row>
    <row r="204" spans="3:4" x14ac:dyDescent="0.2">
      <c r="C204" s="3"/>
      <c r="D204" s="3"/>
    </row>
    <row r="205" spans="3:4" x14ac:dyDescent="0.2">
      <c r="C205" s="3"/>
      <c r="D205" s="3"/>
    </row>
    <row r="206" spans="3:4" x14ac:dyDescent="0.2">
      <c r="C206" s="3"/>
      <c r="D206" s="3"/>
    </row>
    <row r="207" spans="3:4" x14ac:dyDescent="0.2">
      <c r="C207" s="3"/>
      <c r="D207" s="3"/>
    </row>
    <row r="208" spans="3:4" x14ac:dyDescent="0.2">
      <c r="C208" s="3"/>
      <c r="D208" s="3"/>
    </row>
    <row r="209" spans="3:4" x14ac:dyDescent="0.2">
      <c r="C209" s="3"/>
      <c r="D209" s="3"/>
    </row>
    <row r="210" spans="3:4" x14ac:dyDescent="0.2">
      <c r="C210" s="3"/>
      <c r="D210" s="3"/>
    </row>
    <row r="211" spans="3:4" x14ac:dyDescent="0.2">
      <c r="C211" s="3"/>
      <c r="D211" s="3"/>
    </row>
    <row r="212" spans="3:4" x14ac:dyDescent="0.2">
      <c r="C212" s="3"/>
      <c r="D212" s="3"/>
    </row>
    <row r="213" spans="3:4" x14ac:dyDescent="0.2">
      <c r="C213" s="3"/>
      <c r="D213" s="3"/>
    </row>
    <row r="214" spans="3:4" x14ac:dyDescent="0.2">
      <c r="C214" s="3"/>
      <c r="D214" s="3"/>
    </row>
    <row r="215" spans="3:4" x14ac:dyDescent="0.2">
      <c r="C215" s="3"/>
      <c r="D215" s="3"/>
    </row>
    <row r="216" spans="3:4" x14ac:dyDescent="0.2">
      <c r="C216" s="3"/>
      <c r="D216" s="3"/>
    </row>
    <row r="217" spans="3:4" x14ac:dyDescent="0.2">
      <c r="C217" s="3"/>
      <c r="D217" s="3"/>
    </row>
    <row r="218" spans="3:4" x14ac:dyDescent="0.2">
      <c r="C218" s="3"/>
      <c r="D218" s="3"/>
    </row>
    <row r="219" spans="3:4" x14ac:dyDescent="0.2">
      <c r="C219" s="3"/>
      <c r="D219" s="3"/>
    </row>
    <row r="220" spans="3:4" x14ac:dyDescent="0.2">
      <c r="C220" s="3"/>
      <c r="D220" s="3"/>
    </row>
    <row r="221" spans="3:4" x14ac:dyDescent="0.2">
      <c r="C221" s="3"/>
      <c r="D221" s="3"/>
    </row>
    <row r="222" spans="3:4" x14ac:dyDescent="0.2">
      <c r="C222" s="3"/>
      <c r="D222" s="3"/>
    </row>
    <row r="223" spans="3:4" x14ac:dyDescent="0.2">
      <c r="C223" s="3"/>
      <c r="D223" s="3"/>
    </row>
    <row r="224" spans="3:4" x14ac:dyDescent="0.2">
      <c r="C224" s="3"/>
      <c r="D224" s="3"/>
    </row>
    <row r="225" spans="3:4" x14ac:dyDescent="0.2">
      <c r="C225" s="3"/>
      <c r="D225" s="3"/>
    </row>
    <row r="226" spans="3:4" x14ac:dyDescent="0.2">
      <c r="C226" s="3"/>
      <c r="D226" s="3"/>
    </row>
    <row r="227" spans="3:4" x14ac:dyDescent="0.2">
      <c r="C227" s="3"/>
      <c r="D227" s="3"/>
    </row>
    <row r="228" spans="3:4" x14ac:dyDescent="0.2">
      <c r="C228" s="3"/>
      <c r="D228" s="3"/>
    </row>
    <row r="229" spans="3:4" x14ac:dyDescent="0.2">
      <c r="C229" s="3"/>
      <c r="D229" s="3"/>
    </row>
    <row r="230" spans="3:4" x14ac:dyDescent="0.2">
      <c r="C230" s="3"/>
      <c r="D230" s="3"/>
    </row>
    <row r="231" spans="3:4" x14ac:dyDescent="0.2">
      <c r="C231" s="3"/>
      <c r="D231" s="3"/>
    </row>
    <row r="232" spans="3:4" x14ac:dyDescent="0.2">
      <c r="C232" s="3"/>
      <c r="D232" s="3"/>
    </row>
    <row r="233" spans="3:4" x14ac:dyDescent="0.2">
      <c r="C233" s="3"/>
      <c r="D233" s="3"/>
    </row>
    <row r="234" spans="3:4" x14ac:dyDescent="0.2">
      <c r="C234" s="3"/>
      <c r="D234" s="3"/>
    </row>
    <row r="235" spans="3:4" x14ac:dyDescent="0.2">
      <c r="C235" s="3"/>
      <c r="D235" s="3"/>
    </row>
    <row r="236" spans="3:4" x14ac:dyDescent="0.2">
      <c r="C236" s="3"/>
      <c r="D236" s="3"/>
    </row>
    <row r="237" spans="3:4" x14ac:dyDescent="0.2">
      <c r="C237" s="3"/>
      <c r="D237" s="3"/>
    </row>
    <row r="238" spans="3:4" x14ac:dyDescent="0.2">
      <c r="C238" s="3"/>
      <c r="D238" s="3"/>
    </row>
    <row r="239" spans="3:4" x14ac:dyDescent="0.2">
      <c r="C239" s="3"/>
      <c r="D239" s="3"/>
    </row>
    <row r="240" spans="3:4" x14ac:dyDescent="0.2">
      <c r="C240" s="3"/>
      <c r="D240" s="3"/>
    </row>
    <row r="241" spans="3:4" x14ac:dyDescent="0.2">
      <c r="C241" s="3"/>
      <c r="D241" s="3"/>
    </row>
    <row r="242" spans="3:4" x14ac:dyDescent="0.2">
      <c r="C242" s="3"/>
      <c r="D242" s="3"/>
    </row>
    <row r="243" spans="3:4" x14ac:dyDescent="0.2">
      <c r="C243" s="3"/>
      <c r="D243" s="3"/>
    </row>
    <row r="244" spans="3:4" x14ac:dyDescent="0.2">
      <c r="C244" s="3"/>
      <c r="D244" s="3"/>
    </row>
    <row r="245" spans="3:4" x14ac:dyDescent="0.2">
      <c r="C245" s="3"/>
      <c r="D245" s="3"/>
    </row>
    <row r="246" spans="3:4" x14ac:dyDescent="0.2">
      <c r="C246" s="3"/>
      <c r="D246" s="3"/>
    </row>
    <row r="247" spans="3:4" x14ac:dyDescent="0.2">
      <c r="C247" s="3"/>
      <c r="D247" s="3"/>
    </row>
    <row r="248" spans="3:4" x14ac:dyDescent="0.2">
      <c r="C248" s="3"/>
      <c r="D248" s="3"/>
    </row>
    <row r="249" spans="3:4" x14ac:dyDescent="0.2">
      <c r="C249" s="3"/>
      <c r="D249" s="3"/>
    </row>
    <row r="250" spans="3:4" x14ac:dyDescent="0.2">
      <c r="C250" s="3"/>
      <c r="D250" s="3"/>
    </row>
    <row r="251" spans="3:4" x14ac:dyDescent="0.2">
      <c r="C251" s="3"/>
      <c r="D251" s="3"/>
    </row>
    <row r="252" spans="3:4" x14ac:dyDescent="0.2">
      <c r="C252" s="3"/>
      <c r="D252" s="3"/>
    </row>
    <row r="253" spans="3:4" x14ac:dyDescent="0.2">
      <c r="C253" s="3"/>
      <c r="D253" s="3"/>
    </row>
    <row r="254" spans="3:4" x14ac:dyDescent="0.2">
      <c r="C254" s="3"/>
      <c r="D254" s="3"/>
    </row>
    <row r="255" spans="3:4" x14ac:dyDescent="0.2">
      <c r="C255" s="3"/>
      <c r="D255" s="3"/>
    </row>
    <row r="256" spans="3:4" x14ac:dyDescent="0.2">
      <c r="C256" s="3"/>
      <c r="D256" s="3"/>
    </row>
    <row r="257" spans="3:4" x14ac:dyDescent="0.2">
      <c r="C257" s="3"/>
      <c r="D257" s="3"/>
    </row>
    <row r="258" spans="3:4" x14ac:dyDescent="0.2">
      <c r="C258" s="3"/>
      <c r="D258" s="3"/>
    </row>
    <row r="259" spans="3:4" x14ac:dyDescent="0.2">
      <c r="C259" s="3"/>
      <c r="D259" s="3"/>
    </row>
    <row r="260" spans="3:4" x14ac:dyDescent="0.2">
      <c r="C260" s="3"/>
      <c r="D260" s="3"/>
    </row>
  </sheetData>
  <hyperlinks>
    <hyperlink ref="B2" r:id="rId1" xr:uid="{00000000-0004-0000-03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1B5012-90F2-4B0A-A6A6-0FEBDCD845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59087D2-D875-4EC3-AE30-E95CA90AC2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072B8B-EC90-42E0-8110-32CCF73D4E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SupplTable_count_crdrt</vt:lpstr>
      <vt:lpstr>fig_tbl_data</vt:lpstr>
      <vt:lpstr>orig_data</vt:lpstr>
      <vt:lpstr>SupplFig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2017-06-07T17:53:35Z</dcterms:created>
  <dcterms:modified xsi:type="dcterms:W3CDTF">2021-06-23T18:05:59Z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